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EFR\Documents\2020-2022 EFR FERREA V5\1-PE PROCESOS ESTRATEGICOS\2-PE02- Gestión de Riesgo\EFR_Mapa Riesgos EFR\2023 Mapas de Riesgos\EFR SAS\"/>
    </mc:Choice>
  </mc:AlternateContent>
  <xr:revisionPtr revIDLastSave="0" documentId="13_ncr:1_{6559A7FC-B8EC-4B44-B857-AD393EDEEF13}" xr6:coauthVersionLast="47" xr6:coauthVersionMax="47" xr10:uidLastSave="{00000000-0000-0000-0000-000000000000}"/>
  <bookViews>
    <workbookView xWindow="-96" yWindow="-96" windowWidth="19392" windowHeight="10392" tabRatio="778" xr2:uid="{00000000-000D-0000-FFFF-FFFF00000000}"/>
  </bookViews>
  <sheets>
    <sheet name="Mapa de riesgos VF" sheetId="49" r:id="rId1"/>
    <sheet name="2023- Tablas Inherente" sheetId="38" r:id="rId2"/>
    <sheet name="2023- Mapa Calor R Inherente" sheetId="39" r:id="rId3"/>
    <sheet name="Tipologia RResidual" sheetId="45" r:id="rId4"/>
    <sheet name="2023- Mapa Calor R Residual" sheetId="44" r:id="rId5"/>
    <sheet name="Criterios" sheetId="16" state="hidden" r:id="rId6"/>
  </sheets>
  <definedNames>
    <definedName name="_xlnm._FilterDatabase" localSheetId="0" hidden="1">'Mapa de riesgos VF'!$A$10:$AB$53</definedName>
    <definedName name="ACCION" localSheetId="0">#REF!</definedName>
    <definedName name="ACCION">#REF!</definedName>
    <definedName name="Activo" localSheetId="0">'Mapa de riesgos VF'!#REF!</definedName>
    <definedName name="Activo">#REF!</definedName>
    <definedName name="ALTO" localSheetId="0">#REF!</definedName>
    <definedName name="ALTO">#REF!</definedName>
    <definedName name="_xlnm.Print_Area" localSheetId="1">'2023- Tablas Inherente'!$A$1:$K$17</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 VF'!#REF!</definedName>
    <definedName name="Causa">#REF!</definedName>
    <definedName name="Clasificacion" localSheetId="0">'Mapa de riesgos VF'!$E$6</definedName>
    <definedName name="Clasificacion">#REF!</definedName>
    <definedName name="Consecuencia" localSheetId="0">'Mapa de riesgos VF'!#REF!</definedName>
    <definedName name="Consecuencia">#REF!</definedName>
    <definedName name="Dependencia" localSheetId="0">'Mapa de riesgos VF'!#REF!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 VF'!$B$6</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 VF'!$B$6</definedName>
    <definedName name="Procesos">#REF!</definedName>
    <definedName name="_xlnm.Print_Titles" localSheetId="0">'Mapa de riesgos VF'!$6:$6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49" l="1"/>
  <c r="V15" i="49"/>
  <c r="W23" i="49"/>
  <c r="V23" i="49"/>
  <c r="V30" i="49"/>
  <c r="V31" i="49"/>
  <c r="V52" i="49"/>
  <c r="I53" i="49" l="1"/>
  <c r="V36" i="49"/>
  <c r="W52" i="49"/>
  <c r="W51" i="49"/>
  <c r="V51" i="49"/>
  <c r="W50" i="49"/>
  <c r="V50" i="49"/>
  <c r="W49" i="49"/>
  <c r="V49" i="49"/>
  <c r="W48" i="49"/>
  <c r="V48" i="49"/>
  <c r="W47" i="49"/>
  <c r="V47" i="49"/>
  <c r="W46" i="49"/>
  <c r="V46" i="49"/>
  <c r="W45" i="49"/>
  <c r="V45" i="49"/>
  <c r="W44" i="49"/>
  <c r="V44" i="49"/>
  <c r="W43" i="49"/>
  <c r="V43" i="49"/>
  <c r="W42" i="49"/>
  <c r="V42" i="49"/>
  <c r="W41" i="49"/>
  <c r="V41" i="49"/>
  <c r="W40" i="49"/>
  <c r="V40" i="49"/>
  <c r="W39" i="49"/>
  <c r="V39" i="49"/>
  <c r="W38" i="49"/>
  <c r="V38" i="49"/>
  <c r="W37" i="49"/>
  <c r="V37" i="49"/>
  <c r="W36" i="49"/>
  <c r="W35" i="49"/>
  <c r="V35" i="49"/>
  <c r="W34" i="49"/>
  <c r="V34" i="49"/>
  <c r="W33" i="49"/>
  <c r="V33" i="49"/>
  <c r="W32" i="49"/>
  <c r="V32" i="49"/>
  <c r="W31" i="49"/>
  <c r="W30" i="49"/>
  <c r="W29" i="49"/>
  <c r="V29" i="49"/>
  <c r="W28" i="49"/>
  <c r="V28" i="49"/>
  <c r="W27" i="49"/>
  <c r="V27" i="49"/>
  <c r="W26" i="49"/>
  <c r="V26" i="49"/>
  <c r="W25" i="49"/>
  <c r="V25" i="49"/>
  <c r="W24" i="49"/>
  <c r="V24" i="49"/>
  <c r="W22" i="49"/>
  <c r="V22" i="49"/>
  <c r="W21" i="49"/>
  <c r="V21" i="49"/>
  <c r="W20" i="49"/>
  <c r="V20" i="49"/>
  <c r="W19" i="49"/>
  <c r="V19" i="49"/>
  <c r="W18" i="49"/>
  <c r="V18" i="49"/>
  <c r="W17" i="49"/>
  <c r="V17" i="49"/>
  <c r="W16" i="49"/>
  <c r="V16" i="49"/>
  <c r="W14" i="49"/>
  <c r="V14" i="49"/>
  <c r="W13" i="49"/>
  <c r="V13" i="49"/>
  <c r="W12" i="49"/>
  <c r="V12" i="49"/>
  <c r="W11" i="49"/>
  <c r="V11" i="49"/>
  <c r="J16"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Gomez</author>
    <author/>
    <author>EFR</author>
  </authors>
  <commentList>
    <comment ref="E6" authorId="0" shapeId="0" xr:uid="{4E704CBA-C7FD-4D5E-B679-85EA9E5E3755}">
      <text>
        <r>
          <rPr>
            <b/>
            <sz val="9"/>
            <color indexed="81"/>
            <rFont val="Tahoma"/>
            <family val="2"/>
          </rPr>
          <t xml:space="preserve">Clasificación del Riesgo
</t>
        </r>
        <r>
          <rPr>
            <sz val="9"/>
            <color indexed="81"/>
            <rFont val="Tahoma"/>
            <family val="2"/>
          </rPr>
          <t xml:space="preserve">1.Riesgos Procesos
1.1. Estratégico
1.2. Imagen
1.3 Operativos
1.4 Financieros
1.5 Cumplimiento
1.6 Tecnología
1.7  Ambientales
2. Riesgos de Corrupción
3. Riesgos Contables
4. Seguridad de la Información
</t>
        </r>
      </text>
    </comment>
    <comment ref="F6" authorId="0" shapeId="0" xr:uid="{3091AE37-34E5-489A-8793-1AAB836C6CC5}">
      <text>
        <r>
          <rPr>
            <sz val="9"/>
            <color indexed="81"/>
            <rFont val="Tahoma"/>
            <family val="2"/>
          </rPr>
          <t xml:space="preserve">FP: es aquel al que se enfrenta una entidad en
ausencia de acciones de la dirección para
modificar su probabilidad o impacto. 
</t>
        </r>
      </text>
    </comment>
    <comment ref="J6" authorId="0" shapeId="0" xr:uid="{E45C06AD-E188-4DC1-B6DD-4B952DC01CDC}">
      <text>
        <r>
          <rPr>
            <b/>
            <sz val="9"/>
            <color indexed="81"/>
            <rFont val="Tahoma"/>
            <family val="2"/>
          </rPr>
          <t xml:space="preserve">FP: </t>
        </r>
        <r>
          <rPr>
            <sz val="9"/>
            <color indexed="81"/>
            <rFont val="Tahoma"/>
            <family val="2"/>
          </rPr>
          <t>Medida que modifica el riesgo (procesos, políticas, dispositivos, prácticas u otras acciones)</t>
        </r>
      </text>
    </comment>
    <comment ref="V6" authorId="0" shapeId="0" xr:uid="{2CDA2D10-7160-4B97-BFFB-F76223C2BB84}">
      <text>
        <r>
          <rPr>
            <b/>
            <sz val="9"/>
            <color indexed="81"/>
            <rFont val="Tahoma"/>
            <family val="2"/>
          </rPr>
          <t>FP: N</t>
        </r>
        <r>
          <rPr>
            <sz val="9"/>
            <color indexed="81"/>
            <rFont val="Tahoma"/>
            <family val="2"/>
          </rPr>
          <t xml:space="preserve">ivel de riesgo que permanece luego de tomar
sus correspondientes medidas de tratamiento.
</t>
        </r>
      </text>
    </comment>
    <comment ref="Y6" authorId="0" shapeId="0" xr:uid="{4F58038E-35C2-434D-A2D5-22F94B07B63A}">
      <text>
        <r>
          <rPr>
            <sz val="9"/>
            <color indexed="81"/>
            <rFont val="Tahoma"/>
            <family val="2"/>
          </rPr>
          <t xml:space="preserve">Reducir
Transferir
Aceptar
Mitigar
Evitar
</t>
        </r>
      </text>
    </comment>
    <comment ref="F7" authorId="1" shapeId="0" xr:uid="{972D97C0-4486-46F7-B1DD-8E993774194E}">
      <text>
        <r>
          <rPr>
            <sz val="11"/>
            <color theme="1"/>
            <rFont val="Calibri"/>
            <family val="2"/>
            <scheme val="minor"/>
          </rPr>
          <t>======
ID#AAAAd2lC3UI
Patricia Gómez    (2022-09-12 13:41:37)
Muy Baja
Baja
Media
Alta
Muy Alta</t>
        </r>
      </text>
    </comment>
    <comment ref="G7" authorId="1" shapeId="0" xr:uid="{9471D901-014C-41FC-909F-17B6C6F1DDE5}">
      <text>
        <r>
          <rPr>
            <sz val="11"/>
            <color theme="1"/>
            <rFont val="Calibri"/>
            <family val="2"/>
            <scheme val="minor"/>
          </rPr>
          <t>======
ID#AAAAd2lC3RE
Patricia Gómez    (2022-09-12 13:41:37)
FP: los impactos económicos y reputacionales,</t>
        </r>
      </text>
    </comment>
    <comment ref="V7" authorId="1" shapeId="0" xr:uid="{9F5ABF1F-0D91-4CD0-83EC-D1B09EBD83D7}">
      <text>
        <r>
          <rPr>
            <sz val="11"/>
            <color theme="1"/>
            <rFont val="Calibri"/>
            <family val="2"/>
            <scheme val="minor"/>
          </rPr>
          <t>======
ID#AAAAd2lC3UI
Patricia Gómez    (2022-09-12 13:41:37)
Muy Baja
Baja
Media
Alta
Muy Alta</t>
        </r>
      </text>
    </comment>
    <comment ref="W7" authorId="1" shapeId="0" xr:uid="{C767A52C-698A-4E6E-8B3A-0415E1BCFBBD}">
      <text>
        <r>
          <rPr>
            <sz val="11"/>
            <color theme="1"/>
            <rFont val="Calibri"/>
            <family val="2"/>
            <scheme val="minor"/>
          </rPr>
          <t>======
ID#AAAAd2lC3RE
Patricia Gómez    (2022-09-12 13:41:37)
FP: los impactos económicos y reputacionales,</t>
        </r>
      </text>
    </comment>
    <comment ref="E11" authorId="2" shapeId="0" xr:uid="{C16372AC-FEFC-40C8-9D81-E46FC809913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2" authorId="2" shapeId="0" xr:uid="{42463C09-5B36-4DD9-AED6-DE0E9371280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3" authorId="2" shapeId="0" xr:uid="{C9F6C51C-0176-4D4E-8203-530633A98EA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4" authorId="2" shapeId="0" xr:uid="{3D8CE513-4415-45C6-B2B9-CD028CBDBDA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5" authorId="2" shapeId="0" xr:uid="{43BFA90B-6C19-47E1-A188-E25D3CCA453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6" authorId="2" shapeId="0" xr:uid="{DD30E9B0-7AE1-4A29-B20B-08549DB72A8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7" authorId="2" shapeId="0" xr:uid="{DB137D71-6696-4306-9E0C-C9C1B26EA86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8" authorId="2" shapeId="0" xr:uid="{3345E698-8420-42DC-8E24-5C9059BCC67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9" authorId="2" shapeId="0" xr:uid="{BD654446-D64E-4BA9-A732-F3FB88EB44E4}">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0" authorId="2" shapeId="0" xr:uid="{DE752C4C-FA59-485D-B133-6648B1C3A25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1" authorId="2" shapeId="0" xr:uid="{A1FC3C4D-64E8-4990-BF91-7AB0C5BA57C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2" authorId="2" shapeId="0" xr:uid="{78F95108-2B03-45B1-A446-CEF8D7AEC98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3" authorId="2" shapeId="0" xr:uid="{E33F892C-4907-41F3-BA5D-A572DF975DF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4" authorId="2" shapeId="0" xr:uid="{F461BCC5-6D2A-483D-83F2-EE4996BEFFB7}">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5" authorId="2" shapeId="0" xr:uid="{47B7FFEC-FB63-4B48-B77C-479A81F4A8B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6" authorId="2" shapeId="0" xr:uid="{D8283929-5CB3-4D5F-88C0-0A38846080E9}">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7" authorId="2" shapeId="0" xr:uid="{A543B9BD-21C1-4391-9CCA-DCC15A3238AB}">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8" authorId="2" shapeId="0" xr:uid="{E6674A92-042C-4EFB-9202-A588DE966C2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9" authorId="2" shapeId="0" xr:uid="{73CC5F01-0C17-463F-B1F3-70CBBE94D48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0" authorId="2" shapeId="0" xr:uid="{DBD7E089-3E3F-40CA-97D4-32B838BDB55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1" authorId="2" shapeId="0" xr:uid="{5EF8F031-5146-456B-BBB4-C3F074B32D8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2" authorId="2" shapeId="0" xr:uid="{CB2DD8F0-F697-455F-832A-BE93900696A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3" authorId="2" shapeId="0" xr:uid="{E7F2656D-40D2-4E53-A64C-5160FF39842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4" authorId="2" shapeId="0" xr:uid="{F51170A4-49A7-44FC-B78D-420FA9997257}">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5" authorId="2" shapeId="0" xr:uid="{ADDA22E8-C25C-4051-B37C-F55F791B234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6" authorId="2" shapeId="0" xr:uid="{E947D9F5-F9A5-4816-B74F-F19D8392E9E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7" authorId="2" shapeId="0" xr:uid="{8885D027-8FA0-4750-B2F7-8BD95B8EB88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8" authorId="2" shapeId="0" xr:uid="{CDBF4AA1-EAB9-468A-A45C-44145F2728A9}">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9" authorId="2" shapeId="0" xr:uid="{B57CBEF7-DED8-4EEA-8F9E-1F057080553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0" authorId="2" shapeId="0" xr:uid="{83B7ADE9-8D15-4CDE-82E9-CE5514DC8BD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1" authorId="2" shapeId="0" xr:uid="{55BFE5E6-BA82-4753-9045-496288AB9A1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2" authorId="2" shapeId="0" xr:uid="{AF9E60DD-D75F-47B2-AFEC-D2EE4E0537C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3" authorId="2" shapeId="0" xr:uid="{CB92B82D-9B1F-41AB-9EBA-C3B0E310B8A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4" authorId="2" shapeId="0" xr:uid="{C6914D5A-5D0D-46D0-A1B8-AEB12255839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5" authorId="2" shapeId="0" xr:uid="{89F11332-D432-4092-8EEB-38B5552BF71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6" authorId="2" shapeId="0" xr:uid="{5EDFD47F-9AE3-4573-8436-FDEFE45F8C5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7" authorId="2" shapeId="0" xr:uid="{E5757DDB-3D2E-4C67-AD13-95AD55D153C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8" authorId="2" shapeId="0" xr:uid="{FE978062-D2C7-41EB-A25D-DFBABBAC3E4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9" authorId="2" shapeId="0" xr:uid="{46D4D28C-97DA-48EA-9EAA-896B858F68F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0" authorId="2" shapeId="0" xr:uid="{89DCB113-6C7B-49E6-B72A-58F0917F342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1" authorId="2" shapeId="0" xr:uid="{1CB96166-6B80-4A83-B36D-2280328EA93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2" authorId="2" shapeId="0" xr:uid="{D9385F19-45F2-49D8-813B-50FD733B3CA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List>
</comments>
</file>

<file path=xl/sharedStrings.xml><?xml version="1.0" encoding="utf-8"?>
<sst xmlns="http://schemas.openxmlformats.org/spreadsheetml/2006/main" count="778" uniqueCount="360">
  <si>
    <t>Bajo</t>
  </si>
  <si>
    <t>Alto</t>
  </si>
  <si>
    <t>Moderado</t>
  </si>
  <si>
    <t>Preventivo</t>
  </si>
  <si>
    <t>No</t>
  </si>
  <si>
    <t>Si</t>
  </si>
  <si>
    <t>Estratégico</t>
  </si>
  <si>
    <t>Operativo</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</si>
  <si>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</si>
  <si>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</si>
  <si>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</si>
  <si>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</si>
  <si>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</si>
  <si>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</si>
  <si>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</si>
  <si>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</si>
  <si>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</si>
  <si>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</si>
  <si>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</si>
  <si>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</si>
  <si>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</si>
  <si>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</si>
  <si>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</si>
  <si>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</si>
  <si>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</si>
  <si>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</si>
  <si>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</si>
  <si>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</si>
  <si>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</si>
  <si>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</si>
  <si>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RIESGO RESIDUAL</t>
  </si>
  <si>
    <t>3. Posible</t>
  </si>
  <si>
    <t>4. Mayor</t>
  </si>
  <si>
    <t>2. Improbable</t>
  </si>
  <si>
    <t>calificacion probabilidad</t>
  </si>
  <si>
    <t>calificacion Impacto</t>
  </si>
  <si>
    <t>Tipo de impacto</t>
  </si>
  <si>
    <t>5. Casi seguro</t>
  </si>
  <si>
    <t>5. Catastrófico</t>
  </si>
  <si>
    <t>4. Probable</t>
  </si>
  <si>
    <t>3. Moderado</t>
  </si>
  <si>
    <t>2. Menor</t>
  </si>
  <si>
    <t>1. Insignificante</t>
  </si>
  <si>
    <t>Corrupción</t>
  </si>
  <si>
    <t>Directamenta</t>
  </si>
  <si>
    <t>Indirectamenta</t>
  </si>
  <si>
    <t>Directamente</t>
  </si>
  <si>
    <t>Indirectamente</t>
  </si>
  <si>
    <t>No disminuye</t>
  </si>
  <si>
    <t>Reducir el riesgo</t>
  </si>
  <si>
    <t>Compartir el riesgo</t>
  </si>
  <si>
    <t>Gerencial</t>
  </si>
  <si>
    <t>Imagen / Reputacional</t>
  </si>
  <si>
    <t>Seguridad Digital</t>
  </si>
  <si>
    <t>Económico y Financiero</t>
  </si>
  <si>
    <t>Social y Cultural</t>
  </si>
  <si>
    <t>Legal y Reglamentario</t>
  </si>
  <si>
    <t>Personal</t>
  </si>
  <si>
    <t>Financieros</t>
  </si>
  <si>
    <t>Procesos</t>
  </si>
  <si>
    <t>Estratégicos</t>
  </si>
  <si>
    <t>Tecnología</t>
  </si>
  <si>
    <t>Comunicación Interna</t>
  </si>
  <si>
    <t>Contexto del Proceso</t>
  </si>
  <si>
    <t>Diseño del proceso</t>
  </si>
  <si>
    <t>Interacciones con otros procesos</t>
  </si>
  <si>
    <t>Transversalidad</t>
  </si>
  <si>
    <t>Procedimientos asociados</t>
  </si>
  <si>
    <t>Responsables del proceso</t>
  </si>
  <si>
    <t>Comunicación entre procesos</t>
  </si>
  <si>
    <t>Activos de seguridad digital del proceso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</si>
  <si>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</si>
  <si>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</si>
  <si>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</si>
  <si>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</si>
  <si>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</si>
  <si>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</si>
  <si>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</si>
  <si>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</si>
  <si>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</si>
  <si>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</si>
  <si>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</si>
  <si>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</si>
  <si>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</si>
  <si>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</si>
  <si>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</si>
  <si>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</si>
  <si>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</si>
  <si>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</si>
  <si>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</si>
  <si>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</si>
  <si>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</si>
  <si>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</si>
  <si>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</si>
  <si>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</si>
  <si>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</si>
  <si>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</si>
  <si>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</si>
  <si>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</si>
  <si>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</si>
  <si>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</si>
  <si>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</si>
  <si>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</si>
  <si>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</si>
  <si>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</si>
  <si>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</si>
  <si>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</si>
  <si>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</si>
  <si>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</si>
  <si>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</si>
  <si>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</si>
  <si>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</si>
  <si>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</si>
  <si>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</si>
  <si>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ítem</t>
  </si>
  <si>
    <t>Clasificación del Riesgo</t>
  </si>
  <si>
    <t>RIESGO INHERENTE</t>
  </si>
  <si>
    <t>Mayor</t>
  </si>
  <si>
    <t>Catastrófico</t>
  </si>
  <si>
    <t>PROBABILIDAD</t>
  </si>
  <si>
    <t>Alta</t>
  </si>
  <si>
    <t>Baja</t>
  </si>
  <si>
    <t>Correctivo</t>
  </si>
  <si>
    <t>SMLMV</t>
  </si>
  <si>
    <t>(*) Numero de veces que se ejecuta la actividad que conlleva el riesgo</t>
  </si>
  <si>
    <t>El riesgo afecta la imagen de la Empresa a nivel nacional, con efecto publicitario sostenido a nivel país</t>
  </si>
  <si>
    <t xml:space="preserve"> 500 SMLMV</t>
  </si>
  <si>
    <t>Diaria</t>
  </si>
  <si>
    <t>&gt; 5000 veces X Año</t>
  </si>
  <si>
    <t>Muy Alta</t>
  </si>
  <si>
    <t>El riesgo afecta la imagen de la Empresa con efecto publicitario sostenible a nivel de sector adminsitrativo, nivel departamental o municipal</t>
  </si>
  <si>
    <t>Entre 101 y 500 SMLMV</t>
  </si>
  <si>
    <t>Semanal</t>
  </si>
  <si>
    <t>501 a 5000 veces X Año</t>
  </si>
  <si>
    <t>El riesgo afecta la imagen de la Empresa con algunos usuario de relevancia frente al logro de los objetivos.</t>
  </si>
  <si>
    <t>Entre 51 y 100 SMLMV</t>
  </si>
  <si>
    <t>Mensual</t>
  </si>
  <si>
    <t>25 a 500 veces X Año</t>
  </si>
  <si>
    <t>Media</t>
  </si>
  <si>
    <t>El Riesgo afecta la imagen de la Empresa internamente, de conocimieno general nivel interno, de junta directiva, y accionisttas y/o proveedores</t>
  </si>
  <si>
    <t>Entre 11 y 50 SMLMV</t>
  </si>
  <si>
    <t xml:space="preserve">Menor </t>
  </si>
  <si>
    <t>2 Vez x Año</t>
  </si>
  <si>
    <t>3 a 24 veces X Año</t>
  </si>
  <si>
    <t>El riesgo afecta la imagen de algún área de la Empresa</t>
  </si>
  <si>
    <t>&gt;= 10 SMLMV</t>
  </si>
  <si>
    <t>Leve</t>
  </si>
  <si>
    <t>Máximo 2 veces X Año</t>
  </si>
  <si>
    <t>Muy Baja</t>
  </si>
  <si>
    <t>Pérdida Reputacional (*)</t>
  </si>
  <si>
    <t>Afectación Económica</t>
  </si>
  <si>
    <t>Impacto %</t>
  </si>
  <si>
    <t>Impacto Frente al Riesgo</t>
  </si>
  <si>
    <t>Frecuencia</t>
  </si>
  <si>
    <t>Frecuencia de la Actividad (*)</t>
  </si>
  <si>
    <t>Probabilidad %</t>
  </si>
  <si>
    <t>Probabilidad Frente al Riesgo</t>
  </si>
  <si>
    <t xml:space="preserve">IMPACTO </t>
  </si>
  <si>
    <t>Muy Alta 100%</t>
  </si>
  <si>
    <t>Extremo</t>
  </si>
  <si>
    <t>Alta 80%</t>
  </si>
  <si>
    <t>Media 60%</t>
  </si>
  <si>
    <t>Baja 40%</t>
  </si>
  <si>
    <t>Muy Baja 20%</t>
  </si>
  <si>
    <t>Fuente:  Ilustración Mapa de Calor. Departamento Administrativo de la Función Pública. 2020</t>
  </si>
  <si>
    <t>Empresa Férrea Regional S.A.S. - EFR S.A.S</t>
  </si>
  <si>
    <t>Tabla Niveles de Probabilidad</t>
  </si>
  <si>
    <t>Tabla Niveles de Impacto</t>
  </si>
  <si>
    <t>Tabla Mapa de Calor</t>
  </si>
  <si>
    <t>Identificación del Riesgo</t>
  </si>
  <si>
    <t>Preventivos y Detectivos</t>
  </si>
  <si>
    <t>Atacan  Probabilidad</t>
  </si>
  <si>
    <t>Controles Correctivos</t>
  </si>
  <si>
    <t>Atacan Impacto</t>
  </si>
  <si>
    <t>Verificación y Acciones Adelantadas</t>
  </si>
  <si>
    <t>Estado
A:     Abierto
M:    Mitigado
MA: Materializado</t>
  </si>
  <si>
    <t>Observaciones</t>
  </si>
  <si>
    <t xml:space="preserve">Seguimiento y Verificación </t>
  </si>
  <si>
    <t>Controles</t>
  </si>
  <si>
    <t>Tabla de Atributos - Analisis y valoración de los controles</t>
  </si>
  <si>
    <t>Control 1</t>
  </si>
  <si>
    <t>Tipo</t>
  </si>
  <si>
    <t>Implementación</t>
  </si>
  <si>
    <t>Automático</t>
  </si>
  <si>
    <t>Manual</t>
  </si>
  <si>
    <t>Documentación</t>
  </si>
  <si>
    <t>Sin Documentar</t>
  </si>
  <si>
    <t>Documentado</t>
  </si>
  <si>
    <t xml:space="preserve">Continua </t>
  </si>
  <si>
    <t>Aleatoria</t>
  </si>
  <si>
    <t>Con Registro</t>
  </si>
  <si>
    <t>Sin Registro</t>
  </si>
  <si>
    <t>Evidencia</t>
  </si>
  <si>
    <t>Aplicación Controles</t>
  </si>
  <si>
    <t>Proceso</t>
  </si>
  <si>
    <t>FR-EFR-GR-001</t>
  </si>
  <si>
    <t>No. Control</t>
  </si>
  <si>
    <t>Tratamiento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</si>
  <si>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</si>
  <si>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</si>
  <si>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</si>
  <si>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</si>
  <si>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Presupuesto EFR En SMLMV 2023</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</si>
  <si>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</si>
  <si>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</si>
  <si>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</si>
  <si>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</si>
  <si>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</si>
  <si>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</si>
  <si>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</si>
  <si>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</si>
  <si>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</si>
  <si>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</si>
  <si>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</si>
  <si>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</si>
  <si>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</si>
  <si>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</si>
  <si>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</si>
  <si>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</si>
  <si>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</si>
  <si>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</si>
  <si>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</si>
  <si>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</si>
  <si>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</si>
  <si>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</si>
  <si>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</si>
  <si>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</si>
  <si>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</si>
  <si>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</si>
  <si>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</si>
  <si>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</si>
  <si>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</si>
  <si>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</si>
  <si>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</si>
  <si>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</si>
  <si>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</si>
  <si>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</si>
  <si>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</si>
  <si>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Versión 02</t>
  </si>
  <si>
    <t>EMPRESA FÉRREA REGIONAL S.A.S.</t>
  </si>
  <si>
    <t>E- Direccionamiento estratégico y Planeación</t>
  </si>
  <si>
    <t>Posibilidad de afectación económica y/o reputacional por la toma de decisiones con fundamento en datos y hechos no confiables.</t>
  </si>
  <si>
    <t>Posibilidad de afectación económica y/o reputacional por fuga de capital intelectual  causado por debilidades en procesos de transferencia de conocimientos</t>
  </si>
  <si>
    <t>X</t>
  </si>
  <si>
    <t>E - Gestión del Riesgo</t>
  </si>
  <si>
    <t>Posibilidad de afectación reputacional, debido a la ineficiente desarrollo e implementación del sistema de administración de riesgo</t>
  </si>
  <si>
    <t>E - Gestión Social y Ambiental</t>
  </si>
  <si>
    <t xml:space="preserve">Posibilidad de afectación económica y reputacional por Inicio tardío de la etapa de construcción y/o incumplimiento en el cronograma de ejecución obra, debido a la no aprobación oportuna de licencias y permisos ambientales por parte de entidades competentes. </t>
  </si>
  <si>
    <t>Posibilidad de afectación económica y reputacional por demoras en el inicio de las obras por la oposición de algunos actores externos debido a la existencia de pasivos ambientales, sociales e inmobiliarios de otros proyectos.</t>
  </si>
  <si>
    <t>Ambientales</t>
  </si>
  <si>
    <t>.</t>
  </si>
  <si>
    <t>E - Comunicación Corporativo</t>
  </si>
  <si>
    <t>Posibilidad de afectación económica y/o reputacional por comunicación externa no efectiva.</t>
  </si>
  <si>
    <t xml:space="preserve">Posibilidad de afectación económica y/o reputacional  por uso inadecuado de la imagen institucional de la Empresa Férrea Regional. </t>
  </si>
  <si>
    <t xml:space="preserve">Posibilidad de afectación  reputacional  por comunicación interna no efectiva para los funcionarios, trabajadores y contratistas de la Empresa Férrea Regional.  </t>
  </si>
  <si>
    <t>Imagen</t>
  </si>
  <si>
    <t>M - Estructuración de proyectos</t>
  </si>
  <si>
    <t>Posibilidad de afectación económica y/o reputacional por los efectos favorables o desfavorables derivados de la estructuración de la financiación y la obtención de la financiación de los proyectos.</t>
  </si>
  <si>
    <t>M - Ejecución de proyectos</t>
  </si>
  <si>
    <t>Posibilidad de afectación económico y/o reputacional por el trámite de documentos técnicos para la radicación de cuentas sin el cumplimiento de los requisitos establecidos contractualmente.</t>
  </si>
  <si>
    <t>Posibilidad de afectación económica y/o reputacional por los efectos favorables o desfavorables derivados de la ejecución de las operaciones de financiamiento.</t>
  </si>
  <si>
    <t xml:space="preserve">Posibilidad de afectación económica y/o reputacional por los efectos favorables o desfavorables derivados del reporte de información a órganos de control relacionados con la ejecución de operaciones de financiamiento. </t>
  </si>
  <si>
    <t>A- Gestión Jurídica</t>
  </si>
  <si>
    <t>Posibilidad de afectación económica y/o reputacional, debido a la ineficiente gestión de la aplicación de las normas vigentes</t>
  </si>
  <si>
    <t xml:space="preserve">Posibilidad de afectación económica y reputacional,  debido a la ineficiente gestión en la respuesta a los requerimientos jurídicos, PQRSDF, tutelas y solicitudes de tipo jurídico a los que se deban dar respuesta. </t>
  </si>
  <si>
    <t>A- Gestión Contractual</t>
  </si>
  <si>
    <t>Posibilidad de afectación reputacional, por la inadecuada formulación, elaboración y publicación extemporánea del plan anual de adquisiciones – PAA de la EFR</t>
  </si>
  <si>
    <t>Posibilidad de afectación económica y/o reputacional por adelantar contratos sin el cumplimiento de los requisitos legales de acuerdo a la modalidad de contratación establecida para cada proceso</t>
  </si>
  <si>
    <t>Posibilidad de afectación reputacional por la no publicación o publicación extemporánea de los documentos precontractuales, contractuales y postcontractual a cargo de la Dirección de Contratación, en la plataforma SECOP.</t>
  </si>
  <si>
    <t>Posibilidad de afectación económica y/o reputacional, por la no rendición y/o rendición extemporánea de los informes requeridos por los organismos de control a cargo de la Dirección de Contratación.</t>
  </si>
  <si>
    <t>A- Gestión Predial</t>
  </si>
  <si>
    <t>Posibilidad de afectación económica y/o reputacional por la deficiente gestión socio predial en la adquisición de inmuebles requeridos para la ejecución de los proyectos.</t>
  </si>
  <si>
    <t>Posibilidad de afectación económica y/o reputacional por ineficiente gestión en la aprobación de pólizas para los contratos.</t>
  </si>
  <si>
    <t>A- Servicio al Ciudadano</t>
  </si>
  <si>
    <t xml:space="preserve">Posibilidad de afectación económica y/o reputacional por ineficiente gestión en la atención al usuario  </t>
  </si>
  <si>
    <t>A - Gestión talento humano</t>
  </si>
  <si>
    <t>A - Gestión financiera</t>
  </si>
  <si>
    <t>Posibilidad de afectación económica y/o reputacional debido a liquidación y pago de nómina, prestaciones sociales, seguridad social y parafiscales sin el cumplimiento de los requisitos establecidos en la norma vigente y novedades internas</t>
  </si>
  <si>
    <t>Posibilidad de afectación económica y/o reputacional, por la no rendición y/o rendición extemporánea de los informes requeridos por las entidades, organismos de control y otros a cargo de la Dirección Administrativa y Financiera</t>
  </si>
  <si>
    <t>Apoyo - Gestión Documental</t>
  </si>
  <si>
    <t xml:space="preserve">Posibilidad de afectación económica y/o reputacional, por pérdida de la información dispuesta en archivo físico documental ubicado en las instalaciones de la EFR. </t>
  </si>
  <si>
    <t>Posibilidad de afectación económica y/o reputacional, por inadecuada conservación documental que garanticen la Integridad física y funcional.</t>
  </si>
  <si>
    <t>Posibilidad de afectación económica y/o reputacional, por pérdida de la información electrónica de la Empresa Férrea Regional.</t>
  </si>
  <si>
    <t>Posibilidad de afectación económica y/o reputacional, por  desconocimiento de los procesos y  procedimientos en la gestión documental de la  EFR.</t>
  </si>
  <si>
    <t>Posibilidad de afectación económica y/o reputacional debido a entrega de informes sin el adecuado registro de las operaciones financieras y presupuestales de la entidad que ocasionen revelación incorrecta de las cifra.</t>
  </si>
  <si>
    <t>Apoyo - Gestión recursos físicos y tecnológicos</t>
  </si>
  <si>
    <t>Evaluación y seguimiento de la gestión</t>
  </si>
  <si>
    <t>Reducir el Riesgo</t>
  </si>
  <si>
    <t>Posibilidad de afectación reputacional por aplicación ineficiente de estrategias de seguimiento y formación en la cultura de autocontrol.</t>
  </si>
  <si>
    <t>Posibilidad de afectación reputacional por hallazgos de los organismos de control y/o notificación de entidades externas debido a la presentación de informes fuera de los términos de Ley</t>
  </si>
  <si>
    <t xml:space="preserve">Posibilidad de afectación económica y/o reputacional por uso no autorizado de la información de la entidad. </t>
  </si>
  <si>
    <t>Posibilidad de afectación económica y/o reputacional, por pérdida de bienes muebles e inmuebles de propiedad y a cargo de la EFR.</t>
  </si>
  <si>
    <t>Fecha vigencia: 
23/01/2023</t>
  </si>
  <si>
    <t>Dependencia</t>
  </si>
  <si>
    <t>MAPA DE RIESGOS INSTITUCIONALES - VIGENCIA 2023</t>
  </si>
  <si>
    <t xml:space="preserve">Posibilidad de afectación económica y reputacional por trámites adicionales para aprobación de estudios y permisos ambientales exigibles, debido a requerimientos constructivos no previstos que impliquen cambios del alcance en ingenierías generando retraso en el inicio de las obras </t>
  </si>
  <si>
    <t>Oficina Asesora Jurídica (OAJ)</t>
  </si>
  <si>
    <t>Oficina Asesora de Planeación Institucional (OAPI)</t>
  </si>
  <si>
    <t>Oficina de Riesgos y Seguridad (ORS)</t>
  </si>
  <si>
    <t>Dirección Técnica (DT)</t>
  </si>
  <si>
    <t>Oficina Asesora Comunicaciones (OAC)</t>
  </si>
  <si>
    <t>Dirección Estructuración Financiera (DEF)</t>
  </si>
  <si>
    <t>Dirección Contratación (DC)</t>
  </si>
  <si>
    <t>Dirección Administrativa y Financiera (DAF)</t>
  </si>
  <si>
    <t>Oficina de Control Interno (CI)</t>
  </si>
  <si>
    <t>Oficina Asesora Jurídica (OAJ) /Asistente Administrativo</t>
  </si>
  <si>
    <t>1. Conciliaciones mensuales de las novedades soportadas VS registradas en el sistema (ERP)
2. Validación de las deducciones tenidas en cuenta para el cálculo de retenciones en la fuente por salarios VS los soportes entregados por los funcionarios
3. Validación de los cálculos reportados en la planilla de prenominal  
4. Pago de nómina y prestaciones sociales, seguridad social y parafiscales dentro de los términos establecidos en el procedimiento PR-EFR-RHT-04</t>
  </si>
  <si>
    <t>1.Elaboración, revisión y suscripción de los estados financieros mensualizados
2. Conciliación mensual de la ejecución presupuestal y presentación de la ejecución en los comités de gestión y desempeño institucional 
3. Registro de las Resoluciones de modificación al presupuesto</t>
  </si>
  <si>
    <t>1) Realizar seguimiento al cronogramas de informes, 
2) Cumplir con el Plan anual de auditorías 
3) Publicación de informes</t>
  </si>
  <si>
    <t>Contable</t>
  </si>
  <si>
    <t>Seguridad de la Información</t>
  </si>
  <si>
    <t>1. Actas y/o informes de cumplimiento de la rendición y;r 
2. Remitir a la oficina de Control Interno evidencia</t>
  </si>
  <si>
    <t>Posibilidad de afectación económica y/o reputacional por los efectos favorables o desfavorables derivados del trámite, gestión y giro de las vigencias futuras de los Convenios de Cofinanciación</t>
  </si>
  <si>
    <t>1. Acta de comité y/o certificación, donde se evidencie la posición del comité de conciliación, respecto de la defensa jurídica ante la Corporación Judicial y/o Administrativa</t>
  </si>
  <si>
    <t>Posibilidad de afectación económica y/o reputacional debido a la pérdida de Integridad de la información o configuración de los servicios debido a fallas eléctricas, errores de configuración, errores humanos, fallas tecnológicas o vulnerabilidades en el software y hardware</t>
  </si>
  <si>
    <t>1. Capacitación de los procesos y  procedimientos en la gestión documental de la  EFR.</t>
  </si>
  <si>
    <t>1. Verificación de la elaboración e implementación del procedimiento para la conservación de la información y 
2. La certificación de la salvaguarda de los proveedores de software de forma periódica del almacenamiento de la información.</t>
  </si>
  <si>
    <t>1. Formato de Inspección periódica de las condiciones de conservación del archivo, que se revisa semestral</t>
  </si>
  <si>
    <t>1. Llevar trazabilidad a través de la planilla de seguimiento dispuesta, con la cual se lleva registros de préstamos, devoluciones, entradas y salidas de la documentación.</t>
  </si>
  <si>
    <t>Posibilidad de afectación económica y/o reputacional por el Incumplimiento en la ejecución de los planes, programas de talento humano, plan de capacitación y bienestar social.</t>
  </si>
  <si>
    <t>1. El Profesional responsable del SST realizará la implementación, verificación y evaluación al plan de trabajo anual, donde se valide el cumplimiento a la implementación del SG-SST.</t>
  </si>
  <si>
    <t>Posibilidad de afectación económica y/o reputacional  por ineficiente implementación del sistema de gestión de seguridad y salud en el trabajo en la entidad.</t>
  </si>
  <si>
    <t xml:space="preserve">Posibilidad de afectación económica y/o reputacional por presentación extemporánea y/o con errores y/o no presentación de información a las autoridades competentes por la  posible materialización de accidentes de trabajo en la EFR. </t>
  </si>
  <si>
    <t>1. Realizar por parte del DAF y Profesional SST, seguimiento mensual con el ARL de los informes y/o reportes.</t>
  </si>
  <si>
    <t>1. Realizar seguimiento trimestral en la ejecución de los planes, programas de talento humano, plan de capacitación y bienestar social.</t>
  </si>
  <si>
    <t>1. Realizar actas de seguimiento a los procedimientos de la gestión en los comités de gestión prediales.</t>
  </si>
  <si>
    <t>Posibilidad de afectación económica y reputacional, por ineficiente gestión en la revisión de los procesos judiciales a favor y en contra de la EFR, permitiendo el vencimiento de términos judiciales, imposibilitando la defensa técnica ante los juzgados.</t>
  </si>
  <si>
    <t>Posibilidad de afectación económica y reputacional,  debido a la ineficiente gestión en la presentación de los casos llevados al Comité de Conciliación de la EFR, en los procesos judiciales en contra de la EFR</t>
  </si>
  <si>
    <t>1. Verificar que los Actos Administrativos firmado por el ordenador del gasto, antes de ser fechado y numerado, que contenga el Vo. Bo. Del Jefe de la Oficina Asesora jurídica y/o Dirección de Contratación</t>
  </si>
  <si>
    <t>Posibilidad de afectación reputacional por implementación de planes, programas y políticas que no contribuyan al cumplimiento de los lineamientos estratégicos de la EFR</t>
  </si>
  <si>
    <t>Fecha Aprobación: Enero 23 de 2023</t>
  </si>
  <si>
    <t>1. Realizar capacitación sobre el sistema de control Interno</t>
  </si>
  <si>
    <t xml:space="preserve">1. Informes trimestrales de las PQRSDF recibidas y tramitadas </t>
  </si>
  <si>
    <t>1. Informes de cumplimiento de la rendición y 
2. Evidencia de cargue y rendición dentro de los términos</t>
  </si>
  <si>
    <t xml:space="preserve">1. Circular anual que establece los lineamientos para la elaboración PAA
2. Pantallazo del SECOP II se evidencia la publicación en los tiempos determinados (Hasta el 31 de enero de cada año)
</t>
  </si>
  <si>
    <t>1. Verificar la documentación a través de las listas de chequeo para los procesos de contratación</t>
  </si>
  <si>
    <t>1. Adjuntar los pantallazos y/o soportes de la publicación en el SECOP II de los documentos contractuales que haya lugar</t>
  </si>
  <si>
    <t>Posibilidad de afectación económica y/o reputacional por la vinculación en procesos ante instancias administrativas y/o judiciales debido a liquidaciones extemporáneas</t>
  </si>
  <si>
    <t xml:space="preserve">1. Realizar verificación y aprobación de las actas de liquidación.
</t>
  </si>
  <si>
    <t>1. Aprobar las pólizas de acuerdo con los procedimientos establecidos por la entidad.</t>
  </si>
  <si>
    <t xml:space="preserve">1. Elaborar y remitir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2. La DAF revisará la solicitud de vigencias futuras con el fin de minimizar la posibilidad de error o imprecisión.
3. El giro inferior a lo establecido al Convenio de Cofinanciación o el no giro de las Vigencias Futuras será reportado al Comité Fiduciario y/o Gerencia, con el fin de realizar todas las gestiones ante los cofinanciadores para su consecución. </t>
  </si>
  <si>
    <t xml:space="preserve">1. Verificar semestralmente el inventario de bienes muebles e inmuebles de propiedad, comodato, alquiler a cargo de la EFR </t>
  </si>
  <si>
    <t xml:space="preserve">1  Seguimiento a la seguridad usada actualmente por EFR  en los Softwares.
2  Implementar procedimiento para el control y acceso a la información a través del sistema de seguridad y privacidad de la información </t>
  </si>
  <si>
    <t>1. Registro del monitoreo continuo a servicios tecnológicos a través de la hoja de vida y/o mesa de ayuda de la EFR; y 
2. Control de acceso a los cuartos de sistemas</t>
  </si>
  <si>
    <t>1. Informe de gestión y; 
2. Seguimiento a los planes ejecutados por las áreas de la EFR a entidades y entes de control</t>
  </si>
  <si>
    <t>1. Autodiagnóstico de la política de gestión del conocimiento y la Innovación</t>
  </si>
  <si>
    <t>1. Formulación del plan estratégico y; 
2. Seguimiento periódico a los planes establecidos por la EFR</t>
  </si>
  <si>
    <t xml:space="preserve">1.  Capacitar y socializar la política de administración de riesgo a los servidores y; 
2.  Evaluación y monitoreo a los controles establecidos por cada una de las áreas en el mapa de riesgos de la EFR. </t>
  </si>
  <si>
    <t>1. Informes de interventoría y/o actas de seguimiento periódicas con interventoría y contratista para verificación de los trámites ante las autoridades competentes.</t>
  </si>
  <si>
    <t>1. Informe y/o actas de reuniones de seguimiento periódicas con interventoría y contratista para verificación del avance de estudios y diseños.</t>
  </si>
  <si>
    <t>1. Informes y/o actas de implementación de programas de información; y 
2. Divulgación con canales de atención a comunidades y grupos de interés.</t>
  </si>
  <si>
    <t>1. Verificación de la publicación de la gestión de la EFR en redes sociales</t>
  </si>
  <si>
    <r>
      <rPr>
        <sz val="10"/>
        <color theme="1"/>
        <rFont val="Arial Narrow"/>
        <family val="2"/>
      </rPr>
      <t xml:space="preserve">1. Dar cumplimiento del Manual de Estilo </t>
    </r>
    <r>
      <rPr>
        <sz val="10"/>
        <color rgb="FF002060"/>
        <rFont val="Arial Narrow"/>
        <family val="2"/>
      </rPr>
      <t>MA-EFR-CC-001</t>
    </r>
  </si>
  <si>
    <t>1. Verificación de los medios de comunicación interna: correo electrónico, grupos de WhatsApp, intranet.</t>
  </si>
  <si>
    <t>1. Presentar ante el Comité Fiduciario o Gerente de la EFR el estado de avance de la estructuración y obtención de la financiación.</t>
  </si>
  <si>
    <t>1. Creación de un procedimiento para el cumplimiento de los requisitos de pago y radicación de facturas, el cual se estandariza en la Oficina de Planeación junto con la socialización del procedimiento con los contratistas de los proyectos de acuerdo a los lineamientos contractuales.</t>
  </si>
  <si>
    <t>1. Elaborar y realizar control al "Cronograma de Seguimiento" de las Obligaciones del Contrato de Crédito, el cual se reportará trimestralmente a la Gerencia.
2. Reportar al Comité Fiduciario o Gerencia el posible incumplimiento de las obligaciones del Contrato de Crédito o el Convenio de Cofinanciación por alguna de las partes.
3. Actualizar el Plan Operativo Anual de Inversiones (POAI) con el fin de presentarlo al Comité Fiduciario y a la Gerencia.
4. Reportar a la Gerencia la posible aparición de costos no elegibles.
5. En caso de cambios en el CAPEX del Proyecto, la Dirección Técnica informará a la Dirección de Estructuración Financiera y Gerencia.
6.En caso de incumplimiento técnico, ambiental, social, predial o jurídico de la ejecución del Proyecto, la Dirección Técnica y la Dirección de Contratación informarán a la Dirección de Estructuración Financiera y Gerencia.</t>
  </si>
  <si>
    <t>1.  Elaborar, presentar y rendir al SIA-CONTRALORIAS, de la Contraloría de Cundinamarca el informe mensual Deuda pública a más tardar un día antes del vencimiento, con las revisiones y aprobaciones correspondientes.
2. Remitir al MHCP, el SEUD mensual dentro de los 10 días primeros días. 
3. Registrar y remitir los documentos para el registro deuda dentro de los 2 días siguientes a la firma de los contratos, pagares, otrosí y otros documentos con los soportes referidos en la Res. 045-2021 a la CDC.
4.  Remitir evidencia a la Oficina de Control Interno de la rendición deuda CDC y MHCP, antes del vencimiento.</t>
  </si>
  <si>
    <t>1. Seguimiento a la matriz Defensa Jurídica y Prevención del Daño Antijurídico</t>
  </si>
  <si>
    <t>Oficina Asesora Jurídica (OAJ) / Oficina Asesora Comunicaciones (OAC)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</si>
</sst>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_-* #,##0.00_-;\-* #,##0.00_-;_-* &quot;-&quot;??_-;_-@_-"/>
    <numFmt numFmtId="166" formatCode="_(* #,##0_);_(* \(#,##0\);_(* &quot;-&quot;??_);_(@_)"/>
    <numFmt numFmtId="167" formatCode="_-&quot;€&quot;\ * #,##0_-;\-&quot;€&quot;\ * #,##0_-;_-&quot;€&quot;\ * &quot;-&quot;??_-;_-@_-"/>
  </numFmts>
  <fonts count="45" x14ac:knownFonts="1">
    <font>
      <sz val="11"/>
      <color theme="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b/>
      <sz val="11"/>
      <name val="Arial Narrow"/>
      <family val="2"/>
    </font>
    <font>
      <b/>
      <sz val="8"/>
      <name val="Arial Narrow"/>
      <family val="2"/>
    </font>
    <font>
      <sz val="10"/>
      <color rgb="FF000000"/>
      <name val="Arial"/>
      <family val="2"/>
    </font>
    <font>
      <sz val="11"/>
      <color theme="1"/>
      <name val="Calibri"/>
      <family val="2"/>
      <scheme val="minor"/>
    </font>
    <font>
      <b/>
      <sz val="11"/>
      <color theme="0"/>
      <name val="Arial Narrow"/>
      <family val="2"/>
    </font>
    <font>
      <b/>
      <sz val="11"/>
      <color theme="1"/>
      <name val="Arial Narrow"/>
      <family val="2"/>
    </font>
    <font>
      <b/>
      <sz val="14"/>
      <color theme="0"/>
      <name val="Arial Narrow"/>
      <family val="2"/>
    </font>
    <font>
      <b/>
      <i/>
      <sz val="7"/>
      <color rgb="FF44546A"/>
      <name val="Arial Narrow"/>
      <family val="2"/>
    </font>
    <font>
      <b/>
      <sz val="12"/>
      <color theme="0"/>
      <name val="Century Gothic"/>
      <family val="2"/>
    </font>
    <font>
      <b/>
      <sz val="10"/>
      <color theme="0"/>
      <name val="Century Gothic"/>
      <family val="2"/>
    </font>
    <font>
      <b/>
      <sz val="7"/>
      <name val="Arial"/>
      <family val="2"/>
    </font>
    <font>
      <b/>
      <sz val="7"/>
      <color theme="0"/>
      <name val="Arial"/>
      <family val="2"/>
    </font>
    <font>
      <b/>
      <sz val="7"/>
      <name val="Arial Narrow"/>
      <family val="2"/>
    </font>
    <font>
      <sz val="11"/>
      <name val="Arial"/>
      <family val="2"/>
    </font>
    <font>
      <b/>
      <sz val="14"/>
      <name val="Arial"/>
      <family val="2"/>
    </font>
    <font>
      <sz val="10"/>
      <color theme="1"/>
      <name val="Arial"/>
      <family val="2"/>
    </font>
    <font>
      <b/>
      <sz val="10"/>
      <color theme="1"/>
      <name val="Arial"/>
      <family val="2"/>
    </font>
    <font>
      <sz val="8"/>
      <color theme="1"/>
      <name val="Arial"/>
      <family val="2"/>
    </font>
    <font>
      <i/>
      <sz val="9"/>
      <color rgb="FF44546A"/>
      <name val="Arial"/>
      <family val="2"/>
    </font>
    <font>
      <sz val="9"/>
      <color theme="1"/>
      <name val="Arial"/>
      <family val="2"/>
    </font>
    <font>
      <b/>
      <i/>
      <sz val="9"/>
      <color rgb="FF44546A"/>
      <name val="Arial"/>
      <family val="2"/>
    </font>
    <font>
      <b/>
      <sz val="12"/>
      <color rgb="FF002060"/>
      <name val="Century Gothic"/>
      <family val="2"/>
    </font>
    <font>
      <b/>
      <i/>
      <sz val="8"/>
      <color rgb="FF44546A"/>
      <name val="Arial Narrow"/>
      <family val="2"/>
    </font>
    <font>
      <b/>
      <sz val="9"/>
      <color theme="1"/>
      <name val="Arial"/>
      <family val="2"/>
    </font>
    <font>
      <b/>
      <sz val="10"/>
      <color theme="0"/>
      <name val="Arial"/>
      <family val="2"/>
    </font>
    <font>
      <b/>
      <sz val="10"/>
      <name val="Arial"/>
      <family val="2"/>
    </font>
    <font>
      <i/>
      <sz val="10"/>
      <color rgb="FF44546A"/>
      <name val="Arial"/>
      <family val="2"/>
    </font>
    <font>
      <b/>
      <i/>
      <sz val="10"/>
      <color rgb="FF44546A"/>
      <name val="Arial"/>
      <family val="2"/>
    </font>
    <font>
      <b/>
      <sz val="9"/>
      <color theme="0"/>
      <name val="Arial"/>
      <family val="2"/>
    </font>
    <font>
      <b/>
      <sz val="9"/>
      <color rgb="FF002060"/>
      <name val="Arial"/>
      <family val="2"/>
    </font>
    <font>
      <b/>
      <sz val="18"/>
      <name val="Arial"/>
      <family val="2"/>
    </font>
    <font>
      <b/>
      <sz val="8"/>
      <name val="Arial"/>
      <family val="2"/>
    </font>
    <font>
      <sz val="12"/>
      <name val="Arial"/>
      <family val="2"/>
    </font>
    <font>
      <sz val="9"/>
      <name val="Arial"/>
      <family val="2"/>
    </font>
    <font>
      <sz val="10"/>
      <name val="Arial Narrow"/>
      <family val="2"/>
    </font>
    <font>
      <b/>
      <sz val="10"/>
      <color theme="1"/>
      <name val="Arial Narrow"/>
      <family val="2"/>
    </font>
    <font>
      <sz val="10"/>
      <color theme="1"/>
      <name val="Arial Narrow"/>
      <family val="2"/>
    </font>
    <font>
      <sz val="10"/>
      <color rgb="FF002060"/>
      <name val="Arial Narrow"/>
      <family val="2"/>
    </font>
    <font>
      <b/>
      <sz val="10"/>
      <name val="Arial Narrow"/>
      <family val="2"/>
    </font>
    <font>
      <sz val="7"/>
      <color theme="0"/>
      <name val="Arial"/>
      <family val="2"/>
    </font>
  </fonts>
  <fills count="3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C66"/>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indexed="50"/>
        <bgColor indexed="64"/>
      </patternFill>
    </fill>
    <fill>
      <patternFill patternType="solid">
        <fgColor indexed="1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
      <patternFill patternType="solid">
        <fgColor rgb="FF0070C0"/>
        <bgColor rgb="FF548DD4"/>
      </patternFill>
    </fill>
    <fill>
      <patternFill patternType="solid">
        <fgColor theme="0"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rgb="FFFFC000"/>
      </patternFill>
    </fill>
    <fill>
      <patternFill patternType="solid">
        <fgColor rgb="FFFFFF00"/>
        <bgColor rgb="FFFFFF00"/>
      </patternFill>
    </fill>
    <fill>
      <patternFill patternType="solid">
        <fgColor theme="0"/>
        <bgColor theme="0"/>
      </patternFill>
    </fill>
    <fill>
      <patternFill patternType="solid">
        <fgColor rgb="FF99CC00"/>
        <bgColor rgb="FF99CC00"/>
      </patternFill>
    </fill>
    <fill>
      <patternFill patternType="solid">
        <fgColor theme="0"/>
        <bgColor rgb="FFC6D9F0"/>
      </patternFill>
    </fill>
    <fill>
      <patternFill patternType="solid">
        <fgColor rgb="FFC6D9F0"/>
        <bgColor rgb="FFC6D9F0"/>
      </patternFill>
    </fill>
  </fills>
  <borders count="10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theme="5" tint="-0.24994659260841701"/>
      </left>
      <right style="medium">
        <color indexed="64"/>
      </right>
      <top style="hair">
        <color theme="5" tint="-0.24994659260841701"/>
      </top>
      <bottom style="hair">
        <color theme="5" tint="-0.24994659260841701"/>
      </bottom>
      <diagonal/>
    </border>
    <border>
      <left style="medium">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theme="0"/>
      </left>
      <right style="thin">
        <color theme="0"/>
      </right>
      <top/>
      <bottom style="thin">
        <color theme="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style="hair">
        <color rgb="FF000000"/>
      </bottom>
      <diagonal/>
    </border>
    <border>
      <left style="thick">
        <color theme="8" tint="-0.499984740745262"/>
      </left>
      <right style="thick">
        <color theme="8" tint="-0.499984740745262"/>
      </right>
      <top/>
      <bottom style="hair">
        <color rgb="FF000000"/>
      </bottom>
      <diagonal/>
    </border>
    <border>
      <left/>
      <right style="thick">
        <color theme="8" tint="-0.499984740745262"/>
      </right>
      <top/>
      <bottom style="hair">
        <color rgb="FF000000"/>
      </bottom>
      <diagonal/>
    </border>
    <border>
      <left/>
      <right style="hair">
        <color rgb="FF000000"/>
      </right>
      <top/>
      <bottom style="hair">
        <color rgb="FF000000"/>
      </bottom>
      <diagonal/>
    </border>
    <border>
      <left style="hair">
        <color rgb="FF000000"/>
      </left>
      <right style="thick">
        <color theme="8" tint="-0.499984740745262"/>
      </right>
      <top/>
      <bottom style="hair">
        <color rgb="FF000000"/>
      </bottom>
      <diagonal/>
    </border>
    <border>
      <left style="hair">
        <color rgb="FF000000"/>
      </left>
      <right/>
      <top style="hair">
        <color rgb="FF000000"/>
      </top>
      <bottom style="hair">
        <color rgb="FF000000"/>
      </bottom>
      <diagonal/>
    </border>
    <border>
      <left style="thick">
        <color theme="8" tint="-0.499984740745262"/>
      </left>
      <right style="thick">
        <color theme="8" tint="-0.499984740745262"/>
      </right>
      <top style="hair">
        <color rgb="FF000000"/>
      </top>
      <bottom style="hair">
        <color rgb="FF000000"/>
      </bottom>
      <diagonal/>
    </border>
    <border>
      <left/>
      <right style="thick">
        <color theme="8" tint="-0.499984740745262"/>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theme="8" tint="-0.499984740745262"/>
      </right>
      <top style="hair">
        <color rgb="FF000000"/>
      </top>
      <bottom style="hair">
        <color rgb="FF000000"/>
      </bottom>
      <diagonal/>
    </border>
    <border>
      <left style="thick">
        <color theme="8" tint="-0.499984740745262"/>
      </left>
      <right style="thick">
        <color theme="8" tint="-0.499984740745262"/>
      </right>
      <top style="hair">
        <color rgb="FF000000"/>
      </top>
      <bottom style="thick">
        <color theme="8" tint="-0.499984740745262"/>
      </bottom>
      <diagonal/>
    </border>
    <border>
      <left/>
      <right style="thick">
        <color theme="8" tint="-0.499984740745262"/>
      </right>
      <top style="hair">
        <color rgb="FF000000"/>
      </top>
      <bottom style="thick">
        <color theme="8" tint="-0.499984740745262"/>
      </bottom>
      <diagonal/>
    </border>
    <border>
      <left/>
      <right style="hair">
        <color rgb="FF000000"/>
      </right>
      <top style="hair">
        <color rgb="FF000000"/>
      </top>
      <bottom style="thick">
        <color theme="8" tint="-0.499984740745262"/>
      </bottom>
      <diagonal/>
    </border>
    <border>
      <left style="hair">
        <color rgb="FF000000"/>
      </left>
      <right style="thick">
        <color theme="8" tint="-0.499984740745262"/>
      </right>
      <top style="hair">
        <color rgb="FF000000"/>
      </top>
      <bottom style="thick">
        <color theme="8" tint="-0.499984740745262"/>
      </bottom>
      <diagonal/>
    </border>
    <border>
      <left style="hair">
        <color rgb="FF000000"/>
      </left>
      <right/>
      <top style="hair">
        <color rgb="FF000000"/>
      </top>
      <bottom/>
      <diagonal/>
    </border>
    <border>
      <left style="hair">
        <color rgb="FF000000"/>
      </left>
      <right style="hair">
        <color rgb="FF000000"/>
      </right>
      <top style="hair">
        <color rgb="FF000000"/>
      </top>
      <bottom style="hair">
        <color rgb="FF000000"/>
      </bottom>
      <diagonal/>
    </border>
    <border>
      <left style="thick">
        <color theme="8" tint="-0.499984740745262"/>
      </left>
      <right style="thick">
        <color theme="8" tint="-0.499984740745262"/>
      </right>
      <top style="thick">
        <color theme="8" tint="-0.499984740745262"/>
      </top>
      <bottom/>
      <diagonal/>
    </border>
    <border>
      <left/>
      <right style="thick">
        <color theme="8" tint="-0.499984740745262"/>
      </right>
      <top style="thick">
        <color theme="8" tint="-0.499984740745262"/>
      </top>
      <bottom style="hair">
        <color rgb="FF000000"/>
      </bottom>
      <diagonal/>
    </border>
    <border>
      <left/>
      <right style="hair">
        <color rgb="FF000000"/>
      </right>
      <top style="thick">
        <color theme="8" tint="-0.499984740745262"/>
      </top>
      <bottom style="hair">
        <color rgb="FF000000"/>
      </bottom>
      <diagonal/>
    </border>
    <border>
      <left style="hair">
        <color rgb="FF000000"/>
      </left>
      <right style="thick">
        <color theme="8" tint="-0.499984740745262"/>
      </right>
      <top style="thick">
        <color theme="8" tint="-0.499984740745262"/>
      </top>
      <bottom style="hair">
        <color rgb="FF000000"/>
      </bottom>
      <diagonal/>
    </border>
    <border>
      <left style="thick">
        <color theme="8" tint="-0.499984740745262"/>
      </left>
      <right style="thick">
        <color theme="8" tint="-0.499984740745262"/>
      </right>
      <top/>
      <bottom style="thick">
        <color theme="8" tint="-0.499984740745262"/>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7" fillId="0" borderId="0"/>
    <xf numFmtId="165"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cellStyleXfs>
  <cellXfs count="279">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center" wrapText="1"/>
    </xf>
    <xf numFmtId="0" fontId="10" fillId="0" borderId="0" xfId="0" applyFont="1"/>
    <xf numFmtId="0" fontId="10" fillId="0" borderId="0" xfId="0" applyFont="1" applyAlignment="1">
      <alignment vertical="center" wrapText="1"/>
    </xf>
    <xf numFmtId="0" fontId="5" fillId="3" borderId="2" xfId="0" applyFont="1" applyFill="1" applyBorder="1" applyAlignment="1">
      <alignment horizontal="center" vertical="center" wrapText="1"/>
    </xf>
    <xf numFmtId="0" fontId="9" fillId="4" borderId="10" xfId="0" applyFont="1" applyFill="1" applyBorder="1" applyAlignment="1">
      <alignment horizontal="center" wrapText="1"/>
    </xf>
    <xf numFmtId="0" fontId="10" fillId="14" borderId="10" xfId="0" applyFont="1" applyFill="1" applyBorder="1"/>
    <xf numFmtId="0" fontId="10" fillId="10" borderId="10" xfId="0" applyFont="1" applyFill="1" applyBorder="1"/>
    <xf numFmtId="0" fontId="10" fillId="0" borderId="0" xfId="0" applyFont="1" applyAlignment="1">
      <alignment horizontal="center"/>
    </xf>
    <xf numFmtId="9" fontId="10" fillId="0" borderId="0" xfId="7" applyFont="1" applyAlignment="1">
      <alignment horizontal="center"/>
    </xf>
    <xf numFmtId="9" fontId="5" fillId="3" borderId="2" xfId="7" applyFont="1" applyFill="1" applyBorder="1" applyAlignment="1">
      <alignment horizontal="center" vertical="center" wrapText="1"/>
    </xf>
    <xf numFmtId="0" fontId="10" fillId="0" borderId="0" xfId="0" applyFont="1" applyAlignment="1">
      <alignment vertical="center"/>
    </xf>
    <xf numFmtId="0" fontId="10" fillId="15" borderId="10" xfId="0" applyFont="1" applyFill="1" applyBorder="1"/>
    <xf numFmtId="0" fontId="10" fillId="0" borderId="7" xfId="0" applyFont="1" applyBorder="1"/>
    <xf numFmtId="0" fontId="10" fillId="0" borderId="12" xfId="0" applyFont="1" applyBorder="1"/>
    <xf numFmtId="0" fontId="9" fillId="4" borderId="19" xfId="0" applyFont="1" applyFill="1" applyBorder="1" applyAlignment="1">
      <alignment horizontal="center" vertical="center" wrapText="1"/>
    </xf>
    <xf numFmtId="0" fontId="9" fillId="15" borderId="19" xfId="0" applyFont="1" applyFill="1" applyBorder="1" applyAlignment="1">
      <alignment horizontal="center" vertical="center"/>
    </xf>
    <xf numFmtId="0" fontId="10" fillId="14" borderId="19" xfId="0" applyFont="1" applyFill="1" applyBorder="1" applyAlignment="1">
      <alignment horizontal="center" vertical="center"/>
    </xf>
    <xf numFmtId="0" fontId="10" fillId="10" borderId="19" xfId="0" applyFont="1" applyFill="1" applyBorder="1" applyAlignment="1">
      <alignment horizontal="center" vertical="center"/>
    </xf>
    <xf numFmtId="0" fontId="5" fillId="3" borderId="0" xfId="0" applyFont="1" applyFill="1" applyAlignment="1">
      <alignment vertical="center" wrapText="1"/>
    </xf>
    <xf numFmtId="0" fontId="10" fillId="0" borderId="7" xfId="0" applyFont="1" applyBorder="1" applyAlignment="1">
      <alignment horizontal="center"/>
    </xf>
    <xf numFmtId="0" fontId="10" fillId="0" borderId="0" xfId="0" applyFont="1" applyAlignment="1">
      <alignment horizontal="center" vertical="center" wrapText="1"/>
    </xf>
    <xf numFmtId="0" fontId="10" fillId="0" borderId="12" xfId="0" applyFont="1" applyBorder="1" applyAlignment="1">
      <alignment horizontal="center"/>
    </xf>
    <xf numFmtId="9" fontId="10" fillId="0" borderId="7" xfId="7" applyFont="1" applyBorder="1" applyAlignment="1">
      <alignment horizontal="center"/>
    </xf>
    <xf numFmtId="9" fontId="10" fillId="0" borderId="0" xfId="7" applyFont="1" applyBorder="1" applyAlignment="1">
      <alignment horizontal="center" vertical="center" wrapText="1"/>
    </xf>
    <xf numFmtId="9" fontId="10" fillId="0" borderId="0" xfId="7" applyFont="1" applyBorder="1"/>
    <xf numFmtId="9" fontId="10" fillId="0" borderId="0" xfId="7" applyFont="1" applyBorder="1" applyAlignment="1">
      <alignment horizontal="center"/>
    </xf>
    <xf numFmtId="9" fontId="10" fillId="0" borderId="12" xfId="7" applyFont="1" applyBorder="1" applyAlignment="1">
      <alignment horizontal="center"/>
    </xf>
    <xf numFmtId="0" fontId="10" fillId="0" borderId="21" xfId="0" applyFont="1" applyBorder="1"/>
    <xf numFmtId="0" fontId="10" fillId="0" borderId="22" xfId="0" applyFont="1" applyBorder="1" applyAlignment="1">
      <alignment vertical="center" wrapText="1"/>
    </xf>
    <xf numFmtId="0" fontId="10" fillId="0" borderId="22" xfId="0" applyFont="1" applyBorder="1"/>
    <xf numFmtId="0" fontId="12" fillId="0" borderId="22" xfId="0" applyFont="1" applyBorder="1" applyAlignment="1">
      <alignment vertical="center"/>
    </xf>
    <xf numFmtId="0" fontId="10" fillId="0" borderId="23" xfId="0" applyFont="1" applyBorder="1"/>
    <xf numFmtId="0" fontId="6" fillId="11" borderId="2" xfId="0" applyFont="1" applyFill="1" applyBorder="1" applyAlignment="1">
      <alignment horizontal="center" vertical="center" wrapText="1"/>
    </xf>
    <xf numFmtId="0" fontId="11" fillId="16" borderId="8" xfId="0" applyFont="1" applyFill="1" applyBorder="1" applyAlignment="1">
      <alignment vertical="center"/>
    </xf>
    <xf numFmtId="0" fontId="17" fillId="11" borderId="2"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4" fontId="18" fillId="2" borderId="0" xfId="0" applyNumberFormat="1" applyFont="1" applyFill="1" applyAlignment="1">
      <alignment horizontal="center" vertical="center" wrapText="1"/>
    </xf>
    <xf numFmtId="0" fontId="22" fillId="0" borderId="0" xfId="0" applyFont="1"/>
    <xf numFmtId="0" fontId="23" fillId="0" borderId="0" xfId="0" applyFont="1" applyAlignment="1">
      <alignment vertical="center"/>
    </xf>
    <xf numFmtId="0" fontId="24" fillId="0" borderId="0" xfId="0" applyFont="1"/>
    <xf numFmtId="9" fontId="24" fillId="0" borderId="0" xfId="7" applyFont="1" applyAlignment="1">
      <alignment horizontal="center"/>
    </xf>
    <xf numFmtId="0" fontId="25" fillId="0" borderId="0" xfId="0" applyFont="1" applyAlignment="1">
      <alignment vertical="center"/>
    </xf>
    <xf numFmtId="0" fontId="27" fillId="0" borderId="22" xfId="0" applyFont="1" applyBorder="1" applyAlignment="1">
      <alignment vertical="center"/>
    </xf>
    <xf numFmtId="167" fontId="24" fillId="0" borderId="0" xfId="6" applyNumberFormat="1" applyFont="1" applyBorder="1" applyAlignment="1">
      <alignment vertical="center"/>
    </xf>
    <xf numFmtId="167" fontId="28" fillId="0" borderId="0" xfId="6" applyNumberFormat="1" applyFont="1" applyBorder="1" applyAlignment="1">
      <alignment vertical="center"/>
    </xf>
    <xf numFmtId="166" fontId="24" fillId="0" borderId="0" xfId="5" applyNumberFormat="1" applyFont="1"/>
    <xf numFmtId="0" fontId="30" fillId="26" borderId="45" xfId="0" applyFont="1" applyFill="1" applyBorder="1" applyAlignment="1">
      <alignment horizontal="center" vertical="center" wrapText="1"/>
    </xf>
    <xf numFmtId="0" fontId="30" fillId="26" borderId="46" xfId="0" applyFont="1" applyFill="1" applyBorder="1" applyAlignment="1">
      <alignment horizontal="center" vertical="center" wrapText="1"/>
    </xf>
    <xf numFmtId="0" fontId="20" fillId="28" borderId="49" xfId="0" applyFont="1" applyFill="1" applyBorder="1" applyAlignment="1">
      <alignment horizontal="left" vertical="center" wrapText="1"/>
    </xf>
    <xf numFmtId="0" fontId="20" fillId="28" borderId="50" xfId="0" applyFont="1" applyFill="1" applyBorder="1" applyAlignment="1">
      <alignment vertical="center" wrapText="1"/>
    </xf>
    <xf numFmtId="9" fontId="20" fillId="28" borderId="51" xfId="0" applyNumberFormat="1" applyFont="1" applyFill="1" applyBorder="1" applyAlignment="1">
      <alignment horizontal="center" vertical="center" wrapText="1"/>
    </xf>
    <xf numFmtId="0" fontId="20" fillId="28" borderId="54" xfId="0" applyFont="1" applyFill="1" applyBorder="1" applyAlignment="1">
      <alignment vertical="center" wrapText="1"/>
    </xf>
    <xf numFmtId="0" fontId="20" fillId="28" borderId="55" xfId="0" applyFont="1" applyFill="1" applyBorder="1" applyAlignment="1">
      <alignment vertical="center" wrapText="1"/>
    </xf>
    <xf numFmtId="9" fontId="20" fillId="28" borderId="56" xfId="0" applyNumberFormat="1" applyFont="1" applyFill="1" applyBorder="1" applyAlignment="1">
      <alignment horizontal="center" vertical="center" wrapText="1"/>
    </xf>
    <xf numFmtId="0" fontId="20" fillId="28" borderId="58" xfId="0" applyFont="1" applyFill="1" applyBorder="1" applyAlignment="1">
      <alignment horizontal="left" vertical="center" wrapText="1"/>
    </xf>
    <xf numFmtId="0" fontId="20" fillId="28" borderId="59" xfId="0" applyFont="1" applyFill="1" applyBorder="1" applyAlignment="1">
      <alignment vertical="center" wrapText="1"/>
    </xf>
    <xf numFmtId="9" fontId="20" fillId="28" borderId="60" xfId="0" applyNumberFormat="1" applyFont="1" applyFill="1" applyBorder="1" applyAlignment="1">
      <alignment horizontal="center" vertical="center" wrapText="1"/>
    </xf>
    <xf numFmtId="0" fontId="20" fillId="3" borderId="49" xfId="0" applyFont="1" applyFill="1" applyBorder="1" applyAlignment="1">
      <alignment horizontal="left" vertical="center" wrapText="1"/>
    </xf>
    <xf numFmtId="0" fontId="20" fillId="3" borderId="50" xfId="0" applyFont="1" applyFill="1" applyBorder="1" applyAlignment="1">
      <alignment vertical="center" wrapText="1"/>
    </xf>
    <xf numFmtId="9" fontId="20" fillId="3" borderId="51" xfId="0" applyNumberFormat="1" applyFont="1" applyFill="1" applyBorder="1" applyAlignment="1">
      <alignment horizontal="center" vertical="center" wrapText="1"/>
    </xf>
    <xf numFmtId="0" fontId="20" fillId="3" borderId="58" xfId="0" applyFont="1" applyFill="1" applyBorder="1" applyAlignment="1">
      <alignment horizontal="left" vertical="center" wrapText="1"/>
    </xf>
    <xf numFmtId="0" fontId="20" fillId="3" borderId="59" xfId="0" applyFont="1" applyFill="1" applyBorder="1" applyAlignment="1">
      <alignment vertical="center" wrapText="1"/>
    </xf>
    <xf numFmtId="9" fontId="20" fillId="3" borderId="60" xfId="0" applyNumberFormat="1" applyFont="1" applyFill="1" applyBorder="1" applyAlignment="1">
      <alignment horizontal="center" vertical="center" wrapText="1"/>
    </xf>
    <xf numFmtId="0" fontId="20" fillId="28" borderId="64" xfId="0" applyFont="1" applyFill="1" applyBorder="1" applyAlignment="1">
      <alignment horizontal="left" vertical="center" wrapText="1"/>
    </xf>
    <xf numFmtId="0" fontId="20" fillId="28" borderId="65" xfId="0" applyFont="1" applyFill="1" applyBorder="1" applyAlignment="1">
      <alignment vertical="center" wrapText="1"/>
    </xf>
    <xf numFmtId="0" fontId="20" fillId="28" borderId="66" xfId="0" applyFont="1" applyFill="1" applyBorder="1" applyAlignment="1">
      <alignment horizontal="center" vertical="center" wrapText="1"/>
    </xf>
    <xf numFmtId="0" fontId="20" fillId="28" borderId="60" xfId="0" applyFont="1" applyFill="1" applyBorder="1" applyAlignment="1">
      <alignment horizontal="center" vertical="center" wrapText="1"/>
    </xf>
    <xf numFmtId="0" fontId="20" fillId="29" borderId="49" xfId="0" applyFont="1" applyFill="1" applyBorder="1" applyAlignment="1">
      <alignment horizontal="left" vertical="center" wrapText="1"/>
    </xf>
    <xf numFmtId="0" fontId="20" fillId="29" borderId="50" xfId="0" applyFont="1" applyFill="1" applyBorder="1" applyAlignment="1">
      <alignment vertical="center" wrapText="1"/>
    </xf>
    <xf numFmtId="0" fontId="20" fillId="29" borderId="51" xfId="0" applyFont="1" applyFill="1" applyBorder="1" applyAlignment="1">
      <alignment horizontal="center" vertical="center" wrapText="1"/>
    </xf>
    <xf numFmtId="0" fontId="20" fillId="29" borderId="58" xfId="0" applyFont="1" applyFill="1" applyBorder="1" applyAlignment="1">
      <alignment horizontal="left" vertical="center" wrapText="1"/>
    </xf>
    <xf numFmtId="0" fontId="20" fillId="29" borderId="59" xfId="0" applyFont="1" applyFill="1" applyBorder="1" applyAlignment="1">
      <alignment vertical="center" wrapText="1"/>
    </xf>
    <xf numFmtId="0" fontId="20" fillId="29" borderId="60" xfId="0" applyFont="1" applyFill="1" applyBorder="1" applyAlignment="1">
      <alignment horizontal="center" vertical="center" wrapText="1"/>
    </xf>
    <xf numFmtId="0" fontId="20" fillId="28" borderId="51" xfId="0" applyFont="1" applyFill="1" applyBorder="1" applyAlignment="1">
      <alignment horizontal="center" vertical="center" wrapText="1"/>
    </xf>
    <xf numFmtId="0" fontId="31" fillId="0" borderId="0" xfId="0" applyFont="1" applyAlignment="1">
      <alignment vertical="center"/>
    </xf>
    <xf numFmtId="0" fontId="20" fillId="0" borderId="0" xfId="0" applyFont="1"/>
    <xf numFmtId="0" fontId="20" fillId="0" borderId="0" xfId="0" applyFont="1" applyAlignment="1">
      <alignment horizontal="left"/>
    </xf>
    <xf numFmtId="0" fontId="20"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24" fillId="0" borderId="7" xfId="0" applyFont="1" applyBorder="1" applyAlignment="1">
      <alignment horizontal="center"/>
    </xf>
    <xf numFmtId="9" fontId="24" fillId="0" borderId="12" xfId="7" applyFont="1" applyBorder="1" applyAlignment="1">
      <alignment horizontal="center"/>
    </xf>
    <xf numFmtId="0" fontId="28" fillId="7" borderId="28" xfId="0" applyFont="1" applyFill="1" applyBorder="1" applyAlignment="1">
      <alignment horizontal="center" vertical="center"/>
    </xf>
    <xf numFmtId="0" fontId="28" fillId="7" borderId="29" xfId="0" applyFont="1" applyFill="1" applyBorder="1" applyAlignment="1">
      <alignment horizontal="center" vertical="center" wrapText="1"/>
    </xf>
    <xf numFmtId="9" fontId="28" fillId="7" borderId="29" xfId="7" applyFont="1" applyFill="1" applyBorder="1" applyAlignment="1">
      <alignment horizontal="center" vertical="center" wrapText="1"/>
    </xf>
    <xf numFmtId="9" fontId="28" fillId="7" borderId="30" xfId="7" applyFont="1" applyFill="1" applyBorder="1" applyAlignment="1">
      <alignment horizontal="center" vertical="center" wrapText="1"/>
    </xf>
    <xf numFmtId="0" fontId="28" fillId="7" borderId="13" xfId="0" applyFont="1" applyFill="1" applyBorder="1" applyAlignment="1">
      <alignment horizontal="center" vertical="center"/>
    </xf>
    <xf numFmtId="0" fontId="28" fillId="7" borderId="2" xfId="0" applyFont="1" applyFill="1" applyBorder="1" applyAlignment="1">
      <alignment horizontal="center" vertical="center" wrapText="1"/>
    </xf>
    <xf numFmtId="9" fontId="28" fillId="7" borderId="2" xfId="7"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10" borderId="13" xfId="0" applyFont="1" applyFill="1" applyBorder="1" applyAlignment="1">
      <alignment horizontal="center" vertical="center"/>
    </xf>
    <xf numFmtId="0" fontId="28" fillId="10" borderId="2" xfId="0" applyFont="1" applyFill="1" applyBorder="1" applyAlignment="1">
      <alignment horizontal="center" vertical="center"/>
    </xf>
    <xf numFmtId="9" fontId="28" fillId="10" borderId="2" xfId="7" applyFont="1" applyFill="1" applyBorder="1" applyAlignment="1">
      <alignment horizontal="center" vertical="center"/>
    </xf>
    <xf numFmtId="0" fontId="24" fillId="0" borderId="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0" xfId="0" applyFont="1" applyAlignment="1">
      <alignment horizontal="center" vertical="center"/>
    </xf>
    <xf numFmtId="0" fontId="24" fillId="0" borderId="2" xfId="0" applyFont="1" applyBorder="1" applyAlignment="1">
      <alignment horizontal="left" vertical="center" wrapText="1"/>
    </xf>
    <xf numFmtId="0" fontId="24" fillId="0" borderId="14" xfId="0" applyFont="1" applyBorder="1" applyAlignment="1">
      <alignment horizontal="left" vertical="center" wrapText="1"/>
    </xf>
    <xf numFmtId="167" fontId="24" fillId="0" borderId="0" xfId="0" applyNumberFormat="1" applyFont="1" applyAlignment="1">
      <alignment horizontal="center" vertical="center"/>
    </xf>
    <xf numFmtId="0" fontId="28" fillId="12" borderId="13" xfId="0" applyFont="1" applyFill="1" applyBorder="1" applyAlignment="1">
      <alignment horizontal="center" vertical="center"/>
    </xf>
    <xf numFmtId="0" fontId="28" fillId="12" borderId="2" xfId="0" applyFont="1" applyFill="1" applyBorder="1" applyAlignment="1">
      <alignment horizontal="center" vertical="center"/>
    </xf>
    <xf numFmtId="9" fontId="28" fillId="12" borderId="2" xfId="7" applyFont="1" applyFill="1" applyBorder="1" applyAlignment="1">
      <alignment horizontal="center" vertical="center"/>
    </xf>
    <xf numFmtId="9" fontId="24" fillId="0" borderId="14" xfId="7" applyFont="1" applyBorder="1" applyAlignment="1">
      <alignment horizontal="center" vertical="center" wrapText="1"/>
    </xf>
    <xf numFmtId="0" fontId="28" fillId="8" borderId="13" xfId="0" applyFont="1" applyFill="1" applyBorder="1" applyAlignment="1">
      <alignment horizontal="center" vertical="center"/>
    </xf>
    <xf numFmtId="0" fontId="28" fillId="8" borderId="2" xfId="0" applyFont="1" applyFill="1" applyBorder="1" applyAlignment="1">
      <alignment horizontal="center" vertical="center"/>
    </xf>
    <xf numFmtId="9" fontId="28" fillId="8" borderId="2" xfId="7" applyFont="1" applyFill="1" applyBorder="1" applyAlignment="1">
      <alignment horizontal="center" vertical="center"/>
    </xf>
    <xf numFmtId="0" fontId="28" fillId="13" borderId="13" xfId="0" applyFont="1" applyFill="1" applyBorder="1" applyAlignment="1">
      <alignment horizontal="center" vertical="center"/>
    </xf>
    <xf numFmtId="0" fontId="28" fillId="13" borderId="2" xfId="0" applyFont="1" applyFill="1" applyBorder="1" applyAlignment="1">
      <alignment horizontal="center" vertical="center"/>
    </xf>
    <xf numFmtId="9" fontId="28" fillId="13" borderId="2" xfId="7" applyFont="1" applyFill="1" applyBorder="1" applyAlignment="1">
      <alignment horizontal="center" vertical="center"/>
    </xf>
    <xf numFmtId="0" fontId="33" fillId="6" borderId="15" xfId="0" applyFont="1" applyFill="1" applyBorder="1" applyAlignment="1">
      <alignment horizontal="center" vertical="center"/>
    </xf>
    <xf numFmtId="0" fontId="33" fillId="6" borderId="16" xfId="0" applyFont="1" applyFill="1" applyBorder="1" applyAlignment="1">
      <alignment horizontal="center" vertical="center"/>
    </xf>
    <xf numFmtId="9" fontId="33" fillId="6" borderId="16" xfId="7" applyFont="1" applyFill="1" applyBorder="1" applyAlignment="1">
      <alignment horizontal="center" vertical="center"/>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Alignment="1">
      <alignment horizontal="center"/>
    </xf>
    <xf numFmtId="167" fontId="34" fillId="3" borderId="0" xfId="6" applyNumberFormat="1" applyFont="1" applyFill="1" applyBorder="1" applyAlignment="1">
      <alignment vertic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vertical="center" wrapText="1"/>
    </xf>
    <xf numFmtId="9" fontId="1" fillId="2" borderId="0" xfId="7"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14" fontId="1" fillId="2" borderId="0" xfId="0" applyNumberFormat="1" applyFont="1" applyFill="1" applyAlignment="1">
      <alignment horizontal="center" vertical="top" wrapText="1"/>
    </xf>
    <xf numFmtId="0" fontId="1" fillId="2" borderId="0" xfId="0" applyFont="1" applyFill="1" applyAlignment="1">
      <alignment horizontal="center" vertical="top"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5" fillId="17" borderId="78" xfId="0" applyFont="1" applyFill="1" applyBorder="1" applyAlignment="1">
      <alignment horizontal="center" vertical="center" wrapText="1"/>
    </xf>
    <xf numFmtId="0" fontId="15" fillId="18" borderId="80" xfId="0" applyFont="1" applyFill="1" applyBorder="1" applyAlignment="1">
      <alignment horizontal="center" vertical="center" wrapText="1"/>
    </xf>
    <xf numFmtId="0" fontId="15" fillId="5" borderId="80" xfId="0" applyFont="1" applyFill="1" applyBorder="1" applyAlignment="1">
      <alignment horizontal="center" vertical="center" wrapText="1"/>
    </xf>
    <xf numFmtId="0" fontId="41" fillId="0" borderId="1" xfId="0" applyFont="1" applyBorder="1" applyAlignment="1">
      <alignment vertical="center" wrapText="1"/>
    </xf>
    <xf numFmtId="0" fontId="41" fillId="35" borderId="79" xfId="0" applyFont="1" applyFill="1" applyBorder="1" applyAlignment="1">
      <alignment horizontal="center" vertical="center" wrapText="1"/>
    </xf>
    <xf numFmtId="0" fontId="41" fillId="35" borderId="1" xfId="0" applyFont="1" applyFill="1" applyBorder="1" applyAlignment="1">
      <alignment horizontal="left" vertical="center" wrapText="1"/>
    </xf>
    <xf numFmtId="9" fontId="41" fillId="35" borderId="1" xfId="0" applyNumberFormat="1" applyFont="1" applyFill="1" applyBorder="1" applyAlignment="1">
      <alignment horizontal="center" vertical="center" wrapText="1"/>
    </xf>
    <xf numFmtId="0" fontId="40" fillId="31" borderId="74" xfId="0" applyFont="1" applyFill="1" applyBorder="1" applyAlignment="1">
      <alignment horizontal="center" vertical="center" wrapText="1"/>
    </xf>
    <xf numFmtId="0" fontId="41" fillId="35" borderId="1" xfId="0" applyFont="1" applyFill="1" applyBorder="1" applyAlignment="1">
      <alignment horizontal="center" vertical="center" wrapText="1"/>
    </xf>
    <xf numFmtId="0" fontId="40" fillId="33" borderId="81" xfId="0" applyFont="1" applyFill="1" applyBorder="1" applyAlignment="1">
      <alignment horizontal="center" vertical="center" wrapText="1"/>
    </xf>
    <xf numFmtId="9" fontId="41" fillId="35" borderId="80" xfId="0" applyNumberFormat="1" applyFont="1" applyFill="1" applyBorder="1" applyAlignment="1">
      <alignment horizontal="center" vertical="center" wrapText="1"/>
    </xf>
    <xf numFmtId="0" fontId="39" fillId="3" borderId="0" xfId="0" applyFont="1" applyFill="1" applyAlignment="1">
      <alignment wrapText="1"/>
    </xf>
    <xf numFmtId="0" fontId="41" fillId="32" borderId="79" xfId="0" applyFont="1" applyFill="1" applyBorder="1" applyAlignment="1">
      <alignment horizontal="center" vertical="center" wrapText="1"/>
    </xf>
    <xf numFmtId="0" fontId="41" fillId="32" borderId="1" xfId="0" applyFont="1" applyFill="1" applyBorder="1" applyAlignment="1">
      <alignment horizontal="left" vertical="center" wrapText="1"/>
    </xf>
    <xf numFmtId="9" fontId="41" fillId="34" borderId="1" xfId="0" applyNumberFormat="1" applyFont="1" applyFill="1" applyBorder="1" applyAlignment="1">
      <alignment horizontal="center" vertical="center" wrapText="1"/>
    </xf>
    <xf numFmtId="0" fontId="41" fillId="0" borderId="1" xfId="0" applyFont="1" applyBorder="1" applyAlignment="1">
      <alignment horizontal="center" vertical="center" wrapText="1"/>
    </xf>
    <xf numFmtId="9" fontId="41" fillId="34" borderId="80" xfId="0" applyNumberFormat="1" applyFont="1" applyFill="1" applyBorder="1" applyAlignment="1">
      <alignment horizontal="center" vertical="center" wrapText="1"/>
    </xf>
    <xf numFmtId="0" fontId="39" fillId="3" borderId="0" xfId="0" applyFont="1" applyFill="1" applyAlignment="1">
      <alignment horizontal="center" vertical="center" wrapText="1"/>
    </xf>
    <xf numFmtId="0" fontId="40" fillId="30" borderId="74" xfId="0" applyFont="1" applyFill="1" applyBorder="1" applyAlignment="1">
      <alignment horizontal="center" vertical="center" wrapText="1"/>
    </xf>
    <xf numFmtId="0" fontId="40" fillId="31" borderId="81" xfId="0" applyFont="1" applyFill="1" applyBorder="1" applyAlignment="1">
      <alignment horizontal="center" vertical="center" wrapText="1"/>
    </xf>
    <xf numFmtId="0" fontId="40" fillId="30" borderId="26" xfId="0" applyFont="1" applyFill="1" applyBorder="1" applyAlignment="1">
      <alignment horizontal="center" vertical="center" wrapText="1"/>
    </xf>
    <xf numFmtId="0" fontId="40" fillId="31" borderId="82" xfId="0" applyFont="1" applyFill="1" applyBorder="1" applyAlignment="1">
      <alignment horizontal="center" vertical="center" wrapText="1"/>
    </xf>
    <xf numFmtId="0" fontId="39" fillId="0" borderId="0" xfId="0" applyFont="1" applyAlignment="1">
      <alignment wrapText="1"/>
    </xf>
    <xf numFmtId="0" fontId="43" fillId="30" borderId="74" xfId="0" applyFont="1" applyFill="1" applyBorder="1" applyAlignment="1">
      <alignment horizontal="center" vertical="center" wrapText="1"/>
    </xf>
    <xf numFmtId="0" fontId="43" fillId="31" borderId="74" xfId="0" applyFont="1" applyFill="1" applyBorder="1" applyAlignment="1">
      <alignment horizontal="center" vertical="center" wrapText="1"/>
    </xf>
    <xf numFmtId="0" fontId="43" fillId="33" borderId="81" xfId="0" applyFont="1" applyFill="1" applyBorder="1" applyAlignment="1">
      <alignment horizontal="center" vertical="center" wrapText="1"/>
    </xf>
    <xf numFmtId="0" fontId="41" fillId="32" borderId="96" xfId="0" applyFont="1" applyFill="1" applyBorder="1" applyAlignment="1">
      <alignment horizontal="center" vertical="center" wrapText="1"/>
    </xf>
    <xf numFmtId="0" fontId="41" fillId="32" borderId="97" xfId="0" applyFont="1" applyFill="1" applyBorder="1" applyAlignment="1">
      <alignment horizontal="left" vertical="center" wrapText="1"/>
    </xf>
    <xf numFmtId="0" fontId="41" fillId="0" borderId="97" xfId="0" applyFont="1" applyBorder="1" applyAlignment="1">
      <alignment vertical="center" wrapText="1"/>
    </xf>
    <xf numFmtId="9" fontId="41" fillId="34" borderId="97" xfId="0" applyNumberFormat="1" applyFont="1" applyFill="1" applyBorder="1" applyAlignment="1">
      <alignment horizontal="center" vertical="center" wrapText="1"/>
    </xf>
    <xf numFmtId="0" fontId="40" fillId="30" borderId="83" xfId="0" applyFont="1" applyFill="1" applyBorder="1" applyAlignment="1">
      <alignment horizontal="center" vertical="center" wrapText="1"/>
    </xf>
    <xf numFmtId="0" fontId="41" fillId="0" borderId="97" xfId="0" applyFont="1" applyBorder="1" applyAlignment="1">
      <alignment horizontal="center" vertical="center" wrapText="1"/>
    </xf>
    <xf numFmtId="0" fontId="40" fillId="33" borderId="84" xfId="0" applyFont="1" applyFill="1" applyBorder="1" applyAlignment="1">
      <alignment horizontal="center" vertical="center" wrapText="1"/>
    </xf>
    <xf numFmtId="9" fontId="41" fillId="34" borderId="98" xfId="0" applyNumberFormat="1"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80" xfId="0" applyFont="1" applyFill="1" applyBorder="1" applyAlignment="1">
      <alignment horizontal="center" vertical="center"/>
    </xf>
    <xf numFmtId="0" fontId="1" fillId="0" borderId="0" xfId="0" applyFont="1"/>
    <xf numFmtId="0" fontId="1" fillId="0" borderId="1" xfId="0" applyFont="1" applyBorder="1" applyAlignment="1">
      <alignment horizontal="center" wrapText="1"/>
    </xf>
    <xf numFmtId="0" fontId="35" fillId="3" borderId="69" xfId="0" applyFont="1" applyFill="1" applyBorder="1" applyAlignment="1">
      <alignment horizontal="center" vertical="center" wrapText="1"/>
    </xf>
    <xf numFmtId="0" fontId="35" fillId="3" borderId="25" xfId="0" applyFont="1" applyFill="1" applyBorder="1" applyAlignment="1">
      <alignment horizontal="center" vertical="center" wrapText="1"/>
    </xf>
    <xf numFmtId="0" fontId="35" fillId="3" borderId="70" xfId="0" applyFont="1" applyFill="1" applyBorder="1" applyAlignment="1">
      <alignment horizontal="center" vertical="center" wrapText="1"/>
    </xf>
    <xf numFmtId="0" fontId="29" fillId="23" borderId="76" xfId="0" applyFont="1" applyFill="1" applyBorder="1" applyAlignment="1">
      <alignment horizontal="center" vertical="center" wrapText="1"/>
    </xf>
    <xf numFmtId="0" fontId="29" fillId="23" borderId="79" xfId="0" applyFont="1" applyFill="1" applyBorder="1" applyAlignment="1">
      <alignment horizontal="center" vertical="center" wrapText="1"/>
    </xf>
    <xf numFmtId="0" fontId="29" fillId="23" borderId="77" xfId="0" applyFont="1" applyFill="1" applyBorder="1" applyAlignment="1">
      <alignment horizontal="center" vertical="center" wrapText="1"/>
    </xf>
    <xf numFmtId="0" fontId="29" fillId="23" borderId="1" xfId="0" applyFont="1" applyFill="1" applyBorder="1" applyAlignment="1">
      <alignment horizontal="center" vertical="center" wrapText="1"/>
    </xf>
    <xf numFmtId="0" fontId="33" fillId="23" borderId="77"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87" xfId="0" applyFont="1" applyFill="1" applyBorder="1" applyAlignment="1">
      <alignment horizontal="center" vertical="center" wrapText="1"/>
    </xf>
    <xf numFmtId="0" fontId="29" fillId="23" borderId="78" xfId="0" applyFont="1" applyFill="1" applyBorder="1" applyAlignment="1">
      <alignment horizontal="center" vertical="center" wrapText="1"/>
    </xf>
    <xf numFmtId="0" fontId="29" fillId="23" borderId="88" xfId="0" applyFont="1" applyFill="1" applyBorder="1" applyAlignment="1">
      <alignment horizontal="center" vertical="center" wrapText="1"/>
    </xf>
    <xf numFmtId="0" fontId="29" fillId="24" borderId="89"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24" borderId="91" xfId="0" applyFont="1" applyFill="1" applyBorder="1" applyAlignment="1">
      <alignment horizontal="center" vertical="center" wrapText="1"/>
    </xf>
    <xf numFmtId="9" fontId="15" fillId="22" borderId="76" xfId="7" applyFont="1" applyFill="1" applyBorder="1" applyAlignment="1">
      <alignment horizontal="center" vertical="center" textRotation="90" wrapText="1"/>
    </xf>
    <xf numFmtId="9" fontId="15" fillId="22" borderId="79" xfId="7" applyFont="1" applyFill="1" applyBorder="1" applyAlignment="1">
      <alignment horizontal="center" vertical="center" textRotation="90" wrapText="1"/>
    </xf>
    <xf numFmtId="9" fontId="15" fillId="22" borderId="77" xfId="7" applyFont="1" applyFill="1" applyBorder="1" applyAlignment="1">
      <alignment horizontal="center" vertical="center" textRotation="90" wrapText="1"/>
    </xf>
    <xf numFmtId="9" fontId="15" fillId="22" borderId="1" xfId="7" applyFont="1" applyFill="1" applyBorder="1" applyAlignment="1">
      <alignment horizontal="center" vertical="center" textRotation="90" wrapText="1"/>
    </xf>
    <xf numFmtId="9" fontId="15" fillId="22" borderId="78" xfId="7" applyFont="1" applyFill="1" applyBorder="1" applyAlignment="1">
      <alignment horizontal="center" vertical="center" textRotation="90" wrapText="1"/>
    </xf>
    <xf numFmtId="9" fontId="15" fillId="22" borderId="80" xfId="7" applyFont="1" applyFill="1" applyBorder="1" applyAlignment="1">
      <alignment horizontal="center" vertical="center" textRotation="90" wrapText="1"/>
    </xf>
    <xf numFmtId="14" fontId="38" fillId="2" borderId="1" xfId="0" applyNumberFormat="1" applyFont="1" applyFill="1" applyBorder="1" applyAlignment="1">
      <alignment horizontal="center" vertical="center" wrapText="1"/>
    </xf>
    <xf numFmtId="0" fontId="19" fillId="3" borderId="71" xfId="0" applyFont="1" applyFill="1" applyBorder="1" applyAlignment="1">
      <alignment horizontal="center" vertical="center" wrapText="1"/>
    </xf>
    <xf numFmtId="0" fontId="19" fillId="3" borderId="72"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29" fillId="24" borderId="35" xfId="0" applyFont="1" applyFill="1" applyBorder="1" applyAlignment="1">
      <alignment horizontal="center" vertical="center" wrapText="1"/>
    </xf>
    <xf numFmtId="0" fontId="29" fillId="24" borderId="33" xfId="0" applyFont="1" applyFill="1" applyBorder="1" applyAlignment="1">
      <alignment horizontal="center" vertical="center" wrapText="1"/>
    </xf>
    <xf numFmtId="0" fontId="29" fillId="24" borderId="93" xfId="0" applyFont="1" applyFill="1" applyBorder="1" applyAlignment="1">
      <alignment horizontal="center" vertical="center" wrapText="1"/>
    </xf>
    <xf numFmtId="0" fontId="29" fillId="24" borderId="95" xfId="0" applyFont="1" applyFill="1" applyBorder="1" applyAlignment="1">
      <alignment horizontal="center" vertical="center" wrapText="1"/>
    </xf>
    <xf numFmtId="9" fontId="15" fillId="21" borderId="78" xfId="7" applyFont="1" applyFill="1" applyBorder="1" applyAlignment="1">
      <alignment horizontal="center" vertical="center" textRotation="90" wrapText="1"/>
    </xf>
    <xf numFmtId="9" fontId="15" fillId="21" borderId="80" xfId="7" applyFont="1" applyFill="1" applyBorder="1" applyAlignment="1">
      <alignment horizontal="center" vertical="center" textRotation="90" wrapText="1"/>
    </xf>
    <xf numFmtId="9" fontId="15" fillId="22" borderId="85" xfId="7" applyFont="1" applyFill="1" applyBorder="1" applyAlignment="1">
      <alignment horizontal="center" vertical="center" textRotation="90" wrapText="1"/>
    </xf>
    <xf numFmtId="9" fontId="15" fillId="22" borderId="75" xfId="7" applyFont="1" applyFill="1" applyBorder="1" applyAlignment="1">
      <alignment horizontal="center" vertical="center" textRotation="90" wrapText="1"/>
    </xf>
    <xf numFmtId="9" fontId="15" fillId="21" borderId="85" xfId="7" applyFont="1" applyFill="1" applyBorder="1" applyAlignment="1">
      <alignment horizontal="center" vertical="center" textRotation="90" wrapText="1"/>
    </xf>
    <xf numFmtId="9" fontId="15" fillId="21" borderId="75" xfId="7" applyFont="1" applyFill="1" applyBorder="1" applyAlignment="1">
      <alignment horizontal="center" vertical="center" textRotation="90" wrapText="1"/>
    </xf>
    <xf numFmtId="0" fontId="37" fillId="3" borderId="1" xfId="0" applyFont="1" applyFill="1" applyBorder="1" applyAlignment="1">
      <alignment horizontal="center" vertical="center" wrapText="1"/>
    </xf>
    <xf numFmtId="0" fontId="36" fillId="0" borderId="0" xfId="0" applyFont="1" applyAlignment="1">
      <alignment horizontal="left" wrapText="1"/>
    </xf>
    <xf numFmtId="9" fontId="16" fillId="25" borderId="26" xfId="0" applyNumberFormat="1" applyFont="1" applyFill="1" applyBorder="1" applyAlignment="1">
      <alignment horizontal="center" vertical="center" textRotation="90" wrapText="1"/>
    </xf>
    <xf numFmtId="0" fontId="44" fillId="23" borderId="27" xfId="0" applyFont="1" applyFill="1" applyBorder="1" applyAlignment="1">
      <alignment horizontal="center"/>
    </xf>
    <xf numFmtId="0" fontId="29" fillId="24" borderId="92" xfId="0" applyFont="1" applyFill="1" applyBorder="1" applyAlignment="1">
      <alignment horizontal="center" vertical="center" wrapText="1"/>
    </xf>
    <xf numFmtId="0" fontId="29" fillId="24" borderId="94" xfId="0" applyFont="1" applyFill="1" applyBorder="1" applyAlignment="1">
      <alignment horizontal="center" vertical="center" wrapText="1"/>
    </xf>
    <xf numFmtId="0" fontId="16" fillId="23" borderId="77"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29" fillId="23" borderId="99" xfId="0" applyFont="1" applyFill="1" applyBorder="1" applyAlignment="1">
      <alignment horizontal="center" vertical="center" wrapText="1"/>
    </xf>
    <xf numFmtId="0" fontId="29" fillId="23" borderId="34" xfId="0" applyFont="1" applyFill="1" applyBorder="1" applyAlignment="1">
      <alignment horizontal="center" vertical="center" wrapText="1"/>
    </xf>
    <xf numFmtId="0" fontId="33" fillId="23" borderId="5" xfId="0" applyFont="1" applyFill="1" applyBorder="1" applyAlignment="1">
      <alignment horizontal="center" vertical="center" wrapText="1"/>
    </xf>
    <xf numFmtId="0" fontId="33" fillId="23" borderId="6" xfId="0" applyFont="1" applyFill="1" applyBorder="1" applyAlignment="1">
      <alignment horizontal="center" vertical="center" wrapText="1"/>
    </xf>
    <xf numFmtId="0" fontId="33" fillId="23" borderId="86" xfId="0" applyFont="1" applyFill="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33" fillId="16" borderId="5" xfId="0" applyFont="1" applyFill="1" applyBorder="1" applyAlignment="1">
      <alignment horizontal="center" vertical="center"/>
    </xf>
    <xf numFmtId="0" fontId="33" fillId="16" borderId="6" xfId="0" applyFont="1" applyFill="1" applyBorder="1" applyAlignment="1">
      <alignment horizontal="center" vertical="center"/>
    </xf>
    <xf numFmtId="0" fontId="33" fillId="16" borderId="11"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0" xfId="0" applyFont="1" applyFill="1" applyAlignment="1">
      <alignment horizontal="center" vertical="center"/>
    </xf>
    <xf numFmtId="0" fontId="34" fillId="3" borderId="12" xfId="0" applyFont="1" applyFill="1" applyBorder="1" applyAlignment="1">
      <alignment horizontal="center" vertical="center"/>
    </xf>
    <xf numFmtId="0" fontId="33" fillId="16" borderId="7" xfId="0" applyFont="1" applyFill="1" applyBorder="1" applyAlignment="1">
      <alignment horizontal="center" vertical="center"/>
    </xf>
    <xf numFmtId="0" fontId="33" fillId="16" borderId="0" xfId="0" applyFont="1" applyFill="1" applyAlignment="1">
      <alignment horizontal="center" vertical="center"/>
    </xf>
    <xf numFmtId="0" fontId="33" fillId="16" borderId="12" xfId="0" applyFont="1" applyFill="1" applyBorder="1" applyAlignment="1">
      <alignment horizontal="center" vertical="center"/>
    </xf>
    <xf numFmtId="0" fontId="11" fillId="16" borderId="8" xfId="0" applyFont="1" applyFill="1" applyBorder="1" applyAlignment="1">
      <alignment horizontal="center" vertical="center"/>
    </xf>
    <xf numFmtId="0" fontId="11" fillId="16" borderId="9" xfId="0" applyFont="1" applyFill="1" applyBorder="1" applyAlignment="1">
      <alignment horizontal="center" vertical="center"/>
    </xf>
    <xf numFmtId="0" fontId="11" fillId="16" borderId="4" xfId="0" applyFont="1" applyFill="1" applyBorder="1" applyAlignment="1">
      <alignment horizontal="center" vertical="center"/>
    </xf>
    <xf numFmtId="0" fontId="11" fillId="16" borderId="18" xfId="0" applyFont="1" applyFill="1" applyBorder="1" applyAlignment="1">
      <alignment horizontal="center" vertical="center" textRotation="90"/>
    </xf>
    <xf numFmtId="0" fontId="11" fillId="16" borderId="20" xfId="0" applyFont="1" applyFill="1" applyBorder="1" applyAlignment="1">
      <alignment horizontal="center" vertical="center" textRotation="90"/>
    </xf>
    <xf numFmtId="0" fontId="13" fillId="16" borderId="5"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11" xfId="0" applyFont="1" applyFill="1" applyBorder="1" applyAlignment="1">
      <alignment horizontal="center" vertical="center"/>
    </xf>
    <xf numFmtId="0" fontId="13" fillId="16" borderId="7" xfId="0" applyFont="1" applyFill="1" applyBorder="1" applyAlignment="1">
      <alignment horizontal="center" vertical="center"/>
    </xf>
    <xf numFmtId="0" fontId="13" fillId="16" borderId="0" xfId="0" applyFont="1" applyFill="1" applyAlignment="1">
      <alignment horizontal="center" vertical="center"/>
    </xf>
    <xf numFmtId="0" fontId="13" fillId="16" borderId="12" xfId="0" applyFont="1" applyFill="1" applyBorder="1" applyAlignment="1">
      <alignment horizontal="center" vertical="center"/>
    </xf>
    <xf numFmtId="0" fontId="14" fillId="16" borderId="7" xfId="0" applyFont="1" applyFill="1" applyBorder="1" applyAlignment="1">
      <alignment horizontal="center" vertical="center"/>
    </xf>
    <xf numFmtId="0" fontId="14" fillId="16" borderId="0" xfId="0" applyFont="1" applyFill="1" applyAlignment="1">
      <alignment horizontal="center" vertical="center"/>
    </xf>
    <xf numFmtId="0" fontId="14" fillId="16" borderId="12" xfId="0" applyFont="1" applyFill="1" applyBorder="1" applyAlignment="1">
      <alignment horizontal="center" vertical="center"/>
    </xf>
    <xf numFmtId="0" fontId="29" fillId="27" borderId="62" xfId="0" applyFont="1" applyFill="1" applyBorder="1" applyAlignment="1">
      <alignment horizontal="center" vertical="center" textRotation="90" wrapText="1"/>
    </xf>
    <xf numFmtId="0" fontId="29" fillId="27" borderId="68" xfId="0" applyFont="1" applyFill="1" applyBorder="1" applyAlignment="1">
      <alignment horizontal="center" vertical="center" textRotation="90" wrapText="1"/>
    </xf>
    <xf numFmtId="0" fontId="20" fillId="28" borderId="63" xfId="0" applyFont="1" applyFill="1" applyBorder="1" applyAlignment="1">
      <alignment horizontal="center" vertical="center" textRotation="90" wrapText="1"/>
    </xf>
    <xf numFmtId="0" fontId="20" fillId="28" borderId="67" xfId="0" applyFont="1" applyFill="1" applyBorder="1" applyAlignment="1">
      <alignment horizontal="center" vertical="center" textRotation="90" wrapText="1"/>
    </xf>
    <xf numFmtId="0" fontId="20" fillId="29" borderId="63" xfId="0" applyFont="1" applyFill="1" applyBorder="1" applyAlignment="1">
      <alignment horizontal="center" vertical="center" textRotation="90" wrapText="1"/>
    </xf>
    <xf numFmtId="0" fontId="20" fillId="29" borderId="67" xfId="0" applyFont="1" applyFill="1" applyBorder="1" applyAlignment="1">
      <alignment horizontal="center" vertical="center" textRotation="90" wrapText="1"/>
    </xf>
    <xf numFmtId="0" fontId="20" fillId="28" borderId="48" xfId="0" applyFont="1" applyFill="1" applyBorder="1" applyAlignment="1">
      <alignment horizontal="center" vertical="center" textRotation="90" wrapText="1"/>
    </xf>
    <xf numFmtId="0" fontId="20" fillId="28" borderId="57" xfId="0" applyFont="1" applyFill="1" applyBorder="1" applyAlignment="1">
      <alignment horizontal="center" vertical="center" textRotation="90" wrapText="1"/>
    </xf>
    <xf numFmtId="0" fontId="29" fillId="16" borderId="36" xfId="0" applyFont="1" applyFill="1" applyBorder="1" applyAlignment="1">
      <alignment horizontal="center" vertical="center"/>
    </xf>
    <xf numFmtId="0" fontId="29" fillId="16" borderId="37" xfId="0" applyFont="1" applyFill="1" applyBorder="1" applyAlignment="1">
      <alignment horizontal="center" vertical="center"/>
    </xf>
    <xf numFmtId="0" fontId="29" fillId="16" borderId="38"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0" xfId="0" applyFont="1" applyFill="1" applyAlignment="1">
      <alignment horizontal="center" vertical="center"/>
    </xf>
    <xf numFmtId="0" fontId="21" fillId="3" borderId="40" xfId="0" applyFont="1" applyFill="1" applyBorder="1" applyAlignment="1">
      <alignment horizontal="center" vertical="center"/>
    </xf>
    <xf numFmtId="0" fontId="29" fillId="16" borderId="41" xfId="0" applyFont="1" applyFill="1" applyBorder="1" applyAlignment="1">
      <alignment horizontal="center" vertical="center"/>
    </xf>
    <xf numFmtId="0" fontId="29" fillId="16" borderId="42" xfId="0" applyFont="1" applyFill="1" applyBorder="1" applyAlignment="1">
      <alignment horizontal="center" vertical="center"/>
    </xf>
    <xf numFmtId="0" fontId="29" fillId="16" borderId="43" xfId="0" applyFont="1" applyFill="1" applyBorder="1" applyAlignment="1">
      <alignment horizontal="center" vertical="center"/>
    </xf>
    <xf numFmtId="0" fontId="30" fillId="26" borderId="44" xfId="0" applyFont="1" applyFill="1" applyBorder="1" applyAlignment="1">
      <alignment horizontal="center" vertical="center" wrapText="1"/>
    </xf>
    <xf numFmtId="0" fontId="30" fillId="26" borderId="45" xfId="0" applyFont="1" applyFill="1" applyBorder="1" applyAlignment="1">
      <alignment horizontal="center" vertical="center" wrapText="1"/>
    </xf>
    <xf numFmtId="0" fontId="29" fillId="27" borderId="47" xfId="0" applyFont="1" applyFill="1" applyBorder="1" applyAlignment="1">
      <alignment horizontal="center" vertical="center" textRotation="90" wrapText="1"/>
    </xf>
    <xf numFmtId="0" fontId="29" fillId="27" borderId="52" xfId="0" applyFont="1" applyFill="1" applyBorder="1" applyAlignment="1">
      <alignment horizontal="center" vertical="center" textRotation="90" wrapText="1"/>
    </xf>
    <xf numFmtId="0" fontId="29" fillId="27" borderId="61" xfId="0" applyFont="1" applyFill="1" applyBorder="1" applyAlignment="1">
      <alignment horizontal="center" vertical="center" textRotation="90" wrapText="1"/>
    </xf>
    <xf numFmtId="0" fontId="20" fillId="28" borderId="53" xfId="0" applyFont="1" applyFill="1" applyBorder="1" applyAlignment="1">
      <alignment horizontal="center" vertical="center" textRotation="90" wrapText="1"/>
    </xf>
    <xf numFmtId="0" fontId="20" fillId="3" borderId="48" xfId="0" applyFont="1" applyFill="1" applyBorder="1" applyAlignment="1">
      <alignment horizontal="center" vertical="center" textRotation="90" wrapText="1"/>
    </xf>
    <xf numFmtId="0" fontId="20" fillId="3" borderId="57" xfId="0" applyFont="1" applyFill="1" applyBorder="1" applyAlignment="1">
      <alignment horizontal="center" vertical="center" textRotation="90" wrapText="1"/>
    </xf>
    <xf numFmtId="0" fontId="26" fillId="3" borderId="7" xfId="0" applyFont="1" applyFill="1" applyBorder="1" applyAlignment="1">
      <alignment horizontal="center" vertical="center"/>
    </xf>
    <xf numFmtId="0" fontId="26" fillId="3" borderId="0" xfId="0" applyFont="1" applyFill="1" applyAlignment="1">
      <alignment horizontal="center" vertical="center"/>
    </xf>
    <xf numFmtId="0" fontId="26" fillId="3" borderId="12" xfId="0" applyFont="1" applyFill="1" applyBorder="1" applyAlignment="1">
      <alignment horizontal="center" vertical="center"/>
    </xf>
    <xf numFmtId="0" fontId="10" fillId="0" borderId="0" xfId="0" applyFont="1" applyAlignment="1">
      <alignment horizontal="center" vertical="top"/>
    </xf>
    <xf numFmtId="0" fontId="10" fillId="0" borderId="24" xfId="0" applyFont="1" applyBorder="1" applyAlignment="1">
      <alignment horizontal="center" vertical="top"/>
    </xf>
    <xf numFmtId="0" fontId="10"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2" fillId="0" borderId="0" xfId="0" applyFont="1" applyAlignment="1">
      <alignment horizontal="center" wrapText="1"/>
    </xf>
  </cellXfs>
  <cellStyles count="8">
    <cellStyle name="Millares" xfId="5" builtinId="3"/>
    <cellStyle name="Moneda" xfId="6" builtinId="4"/>
    <cellStyle name="Normal" xfId="0" builtinId="0"/>
    <cellStyle name="Normal 2" xfId="1" xr:uid="{00000000-0005-0000-0000-000003000000}"/>
    <cellStyle name="Normal 3" xfId="2" xr:uid="{00000000-0005-0000-0000-000004000000}"/>
    <cellStyle name="Normal 4" xfId="4" xr:uid="{00000000-0005-0000-0000-000005000000}"/>
    <cellStyle name="Percent 2" xfId="3" xr:uid="{00000000-0005-0000-0000-000006000000}"/>
    <cellStyle name="Porcentaje" xfId="7" builtinId="5"/>
  </cellStyles>
  <dxfs count="0"/>
  <tableStyles count="0" defaultTableStyle="TableStyleMedium2" defaultPivotStyle="PivotStyleLight16"/>
  <colors>
    <mruColors>
      <color rgb="FF41AB64"/>
      <color rgb="FFFF9900"/>
      <color rgb="FFFFCC66"/>
      <color rgb="FFFFFF99"/>
      <color rgb="FFFFFF66"/>
      <color rgb="FFCCFFCC"/>
      <color rgb="FF33B8FB"/>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133773</xdr:colOff>
      <xdr:row>0</xdr:row>
      <xdr:rowOff>42756</xdr:rowOff>
    </xdr:from>
    <xdr:to>
      <xdr:col>1</xdr:col>
      <xdr:colOff>742950</xdr:colOff>
      <xdr:row>3</xdr:row>
      <xdr:rowOff>76925</xdr:rowOff>
    </xdr:to>
    <xdr:pic>
      <xdr:nvPicPr>
        <xdr:cNvPr id="2" name="Imagen 1">
          <a:extLst>
            <a:ext uri="{FF2B5EF4-FFF2-40B4-BE49-F238E27FC236}">
              <a16:creationId xmlns:a16="http://schemas.microsoft.com/office/drawing/2014/main" id="{179BDBF1-B8B6-4497-91BD-A19177624C4E}"/>
            </a:ext>
          </a:extLst>
        </xdr:cNvPr>
        <xdr:cNvPicPr>
          <a:picLocks noChangeAspect="1"/>
        </xdr:cNvPicPr>
      </xdr:nvPicPr>
      <xdr:blipFill>
        <a:blip xmlns:r="http://schemas.openxmlformats.org/officeDocument/2006/relationships" r:embed="rId1"/>
        <a:stretch>
          <a:fillRect/>
        </a:stretch>
      </xdr:blipFill>
      <xdr:spPr>
        <a:xfrm>
          <a:off x="133773" y="42756"/>
          <a:ext cx="913977" cy="655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29596</xdr:colOff>
      <xdr:row>0</xdr:row>
      <xdr:rowOff>46604</xdr:rowOff>
    </xdr:from>
    <xdr:to>
      <xdr:col>1</xdr:col>
      <xdr:colOff>44538</xdr:colOff>
      <xdr:row>2</xdr:row>
      <xdr:rowOff>224923</xdr:rowOff>
    </xdr:to>
    <xdr:pic>
      <xdr:nvPicPr>
        <xdr:cNvPr id="2" name="Imagen 1">
          <a:extLst>
            <a:ext uri="{FF2B5EF4-FFF2-40B4-BE49-F238E27FC236}">
              <a16:creationId xmlns:a16="http://schemas.microsoft.com/office/drawing/2014/main" id="{6D15BA45-01C7-44EB-9CAE-86FDA96C46A7}"/>
            </a:ext>
          </a:extLst>
        </xdr:cNvPr>
        <xdr:cNvPicPr>
          <a:picLocks noChangeAspect="1"/>
        </xdr:cNvPicPr>
      </xdr:nvPicPr>
      <xdr:blipFill>
        <a:blip xmlns:r="http://schemas.openxmlformats.org/officeDocument/2006/relationships" r:embed="rId1"/>
        <a:stretch>
          <a:fillRect/>
        </a:stretch>
      </xdr:blipFill>
      <xdr:spPr>
        <a:xfrm>
          <a:off x="29596" y="46604"/>
          <a:ext cx="907911" cy="705596"/>
        </a:xfrm>
        <a:prstGeom prst="rect">
          <a:avLst/>
        </a:prstGeom>
      </xdr:spPr>
    </xdr:pic>
    <xdr:clientData/>
  </xdr:twoCellAnchor>
  <xdr:twoCellAnchor editAs="oneCell">
    <xdr:from>
      <xdr:col>6</xdr:col>
      <xdr:colOff>14742</xdr:colOff>
      <xdr:row>0</xdr:row>
      <xdr:rowOff>38100</xdr:rowOff>
    </xdr:from>
    <xdr:to>
      <xdr:col>7</xdr:col>
      <xdr:colOff>416126</xdr:colOff>
      <xdr:row>2</xdr:row>
      <xdr:rowOff>216419</xdr:rowOff>
    </xdr:to>
    <xdr:pic>
      <xdr:nvPicPr>
        <xdr:cNvPr id="3" name="Imagen 2">
          <a:extLst>
            <a:ext uri="{FF2B5EF4-FFF2-40B4-BE49-F238E27FC236}">
              <a16:creationId xmlns:a16="http://schemas.microsoft.com/office/drawing/2014/main" id="{7420D728-F60A-48FE-87D9-AFEABB4779E8}"/>
            </a:ext>
          </a:extLst>
        </xdr:cNvPr>
        <xdr:cNvPicPr>
          <a:picLocks noChangeAspect="1"/>
        </xdr:cNvPicPr>
      </xdr:nvPicPr>
      <xdr:blipFill>
        <a:blip xmlns:r="http://schemas.openxmlformats.org/officeDocument/2006/relationships" r:embed="rId1"/>
        <a:stretch>
          <a:fillRect/>
        </a:stretch>
      </xdr:blipFill>
      <xdr:spPr>
        <a:xfrm>
          <a:off x="6435613" y="38100"/>
          <a:ext cx="945669" cy="705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38102</xdr:rowOff>
    </xdr:from>
    <xdr:to>
      <xdr:col>2</xdr:col>
      <xdr:colOff>346710</xdr:colOff>
      <xdr:row>2</xdr:row>
      <xdr:rowOff>153756</xdr:rowOff>
    </xdr:to>
    <xdr:pic>
      <xdr:nvPicPr>
        <xdr:cNvPr id="2" name="Imagen 1">
          <a:extLst>
            <a:ext uri="{FF2B5EF4-FFF2-40B4-BE49-F238E27FC236}">
              <a16:creationId xmlns:a16="http://schemas.microsoft.com/office/drawing/2014/main" id="{17B8C422-DDAF-4203-AF6C-F7BFAA968A79}"/>
            </a:ext>
          </a:extLst>
        </xdr:cNvPr>
        <xdr:cNvPicPr>
          <a:picLocks noChangeAspect="1"/>
        </xdr:cNvPicPr>
      </xdr:nvPicPr>
      <xdr:blipFill>
        <a:blip xmlns:r="http://schemas.openxmlformats.org/officeDocument/2006/relationships" r:embed="rId1"/>
        <a:stretch>
          <a:fillRect/>
        </a:stretch>
      </xdr:blipFill>
      <xdr:spPr>
        <a:xfrm>
          <a:off x="830580" y="38102"/>
          <a:ext cx="723900" cy="489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0</xdr:row>
      <xdr:rowOff>30482</xdr:rowOff>
    </xdr:from>
    <xdr:to>
      <xdr:col>17</xdr:col>
      <xdr:colOff>0</xdr:colOff>
      <xdr:row>2</xdr:row>
      <xdr:rowOff>146136</xdr:rowOff>
    </xdr:to>
    <xdr:pic>
      <xdr:nvPicPr>
        <xdr:cNvPr id="2" name="Imagen 1">
          <a:extLst>
            <a:ext uri="{FF2B5EF4-FFF2-40B4-BE49-F238E27FC236}">
              <a16:creationId xmlns:a16="http://schemas.microsoft.com/office/drawing/2014/main" id="{904E5087-62D8-4987-906B-DC67C5C9E3C4}"/>
            </a:ext>
          </a:extLst>
        </xdr:cNvPr>
        <xdr:cNvPicPr>
          <a:picLocks noChangeAspect="1"/>
        </xdr:cNvPicPr>
      </xdr:nvPicPr>
      <xdr:blipFill>
        <a:blip xmlns:r="http://schemas.openxmlformats.org/officeDocument/2006/relationships" r:embed="rId1"/>
        <a:stretch>
          <a:fillRect/>
        </a:stretch>
      </xdr:blipFill>
      <xdr:spPr>
        <a:xfrm>
          <a:off x="906780" y="30482"/>
          <a:ext cx="723900" cy="489034"/>
        </a:xfrm>
        <a:prstGeom prst="rect">
          <a:avLst/>
        </a:prstGeom>
      </xdr:spPr>
    </xdr:pic>
    <xdr:clientData/>
  </xdr:twoCellAnchor>
  <xdr:twoCellAnchor>
    <xdr:from>
      <xdr:col>16</xdr:col>
      <xdr:colOff>323850</xdr:colOff>
      <xdr:row>9</xdr:row>
      <xdr:rowOff>243840</xdr:rowOff>
    </xdr:from>
    <xdr:to>
      <xdr:col>16</xdr:col>
      <xdr:colOff>445770</xdr:colOff>
      <xdr:row>11</xdr:row>
      <xdr:rowOff>83820</xdr:rowOff>
    </xdr:to>
    <xdr:sp macro="" textlink="">
      <xdr:nvSpPr>
        <xdr:cNvPr id="3" name="Flecha: hacia abajo 2">
          <a:extLst>
            <a:ext uri="{FF2B5EF4-FFF2-40B4-BE49-F238E27FC236}">
              <a16:creationId xmlns:a16="http://schemas.microsoft.com/office/drawing/2014/main" id="{AC2EF699-A0C9-49D7-8DCC-2122278808B8}"/>
            </a:ext>
          </a:extLst>
        </xdr:cNvPr>
        <xdr:cNvSpPr/>
      </xdr:nvSpPr>
      <xdr:spPr>
        <a:xfrm>
          <a:off x="1078230" y="2225040"/>
          <a:ext cx="121920" cy="601980"/>
        </a:xfrm>
        <a:prstGeom prst="downArrow">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53340</xdr:colOff>
      <xdr:row>4</xdr:row>
      <xdr:rowOff>26671</xdr:rowOff>
    </xdr:from>
    <xdr:to>
      <xdr:col>23</xdr:col>
      <xdr:colOff>95250</xdr:colOff>
      <xdr:row>4</xdr:row>
      <xdr:rowOff>156210</xdr:rowOff>
    </xdr:to>
    <xdr:sp macro="" textlink="">
      <xdr:nvSpPr>
        <xdr:cNvPr id="4" name="Flecha: a la derecha 3">
          <a:extLst>
            <a:ext uri="{FF2B5EF4-FFF2-40B4-BE49-F238E27FC236}">
              <a16:creationId xmlns:a16="http://schemas.microsoft.com/office/drawing/2014/main" id="{A031FCEC-E44A-4704-A316-2664CF0403CF}"/>
            </a:ext>
          </a:extLst>
        </xdr:cNvPr>
        <xdr:cNvSpPr/>
      </xdr:nvSpPr>
      <xdr:spPr>
        <a:xfrm>
          <a:off x="4358640" y="758191"/>
          <a:ext cx="807720" cy="129539"/>
        </a:xfrm>
        <a:prstGeom prst="rightArrow">
          <a:avLst/>
        </a:prstGeom>
        <a:solidFill>
          <a:srgbClr val="FF990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43CE9-F92C-408D-8FBD-302E09CA7329}">
  <sheetPr>
    <tabColor rgb="FFC00000"/>
  </sheetPr>
  <dimension ref="A1:AB53"/>
  <sheetViews>
    <sheetView showGridLines="0" tabSelected="1" topLeftCell="C1" zoomScale="80" zoomScaleNormal="80" zoomScaleSheetLayoutView="90" workbookViewId="0">
      <selection activeCell="AB13" sqref="AB13"/>
    </sheetView>
  </sheetViews>
  <sheetFormatPr baseColWidth="10" defaultColWidth="11.41796875" defaultRowHeight="12.3" x14ac:dyDescent="0.4"/>
  <cols>
    <col min="1" max="1" width="4.20703125" style="123" bestFit="1" customWidth="1"/>
    <col min="2" max="2" width="13.83984375" style="131" customWidth="1"/>
    <col min="3" max="3" width="11.68359375" style="132" customWidth="1"/>
    <col min="4" max="4" width="38.41796875" style="130" bestFit="1" customWidth="1"/>
    <col min="5" max="5" width="10.1015625" style="124" customWidth="1"/>
    <col min="6" max="6" width="4" style="125" customWidth="1"/>
    <col min="7" max="7" width="4.26171875" style="125" customWidth="1"/>
    <col min="8" max="8" width="8.68359375" style="126" bestFit="1" customWidth="1"/>
    <col min="9" max="9" width="5.05078125" style="126" customWidth="1"/>
    <col min="10" max="10" width="49.734375" style="127" customWidth="1"/>
    <col min="11" max="11" width="4.578125" style="129" hidden="1" customWidth="1"/>
    <col min="12" max="12" width="4.68359375" style="129" hidden="1" customWidth="1"/>
    <col min="13" max="13" width="3.15625" style="129" hidden="1" customWidth="1"/>
    <col min="14" max="14" width="4.41796875" style="129" hidden="1" customWidth="1"/>
    <col min="15" max="15" width="4.15625" style="129" hidden="1" customWidth="1"/>
    <col min="16" max="17" width="4.83984375" style="129" hidden="1" customWidth="1"/>
    <col min="18" max="21" width="3.41796875" style="129" hidden="1" customWidth="1"/>
    <col min="22" max="23" width="4.41796875" style="126" customWidth="1"/>
    <col min="24" max="24" width="8.578125" style="126" bestFit="1" customWidth="1"/>
    <col min="25" max="25" width="11.9453125" style="129" bestFit="1" customWidth="1"/>
    <col min="26" max="28" width="11.83984375" style="128" customWidth="1"/>
    <col min="29" max="29" width="1.26171875" style="122" customWidth="1"/>
    <col min="30" max="16384" width="11.41796875" style="122"/>
  </cols>
  <sheetData>
    <row r="1" spans="1:28" ht="18.899999999999999" customHeight="1" x14ac:dyDescent="0.4">
      <c r="A1" s="170"/>
      <c r="B1" s="170"/>
      <c r="C1" s="171" t="s">
        <v>239</v>
      </c>
      <c r="D1" s="172"/>
      <c r="E1" s="172"/>
      <c r="F1" s="172"/>
      <c r="G1" s="172"/>
      <c r="H1" s="172"/>
      <c r="I1" s="172"/>
      <c r="J1" s="172"/>
      <c r="K1" s="172"/>
      <c r="L1" s="172"/>
      <c r="M1" s="172"/>
      <c r="N1" s="172"/>
      <c r="O1" s="172"/>
      <c r="P1" s="172"/>
      <c r="Q1" s="172"/>
      <c r="R1" s="172"/>
      <c r="S1" s="172"/>
      <c r="T1" s="172"/>
      <c r="U1" s="172"/>
      <c r="V1" s="172"/>
      <c r="W1" s="172"/>
      <c r="X1" s="172"/>
      <c r="Y1" s="172"/>
      <c r="Z1" s="173"/>
      <c r="AA1" s="192" t="s">
        <v>238</v>
      </c>
      <c r="AB1" s="192"/>
    </row>
    <row r="2" spans="1:28" ht="18.899999999999999" customHeight="1" x14ac:dyDescent="0.4">
      <c r="A2" s="170"/>
      <c r="B2" s="170"/>
      <c r="C2" s="193" t="s">
        <v>294</v>
      </c>
      <c r="D2" s="194"/>
      <c r="E2" s="194"/>
      <c r="F2" s="194"/>
      <c r="G2" s="194"/>
      <c r="H2" s="194"/>
      <c r="I2" s="194"/>
      <c r="J2" s="194"/>
      <c r="K2" s="194"/>
      <c r="L2" s="194"/>
      <c r="M2" s="194"/>
      <c r="N2" s="194"/>
      <c r="O2" s="194"/>
      <c r="P2" s="194"/>
      <c r="Q2" s="194"/>
      <c r="R2" s="194"/>
      <c r="S2" s="194"/>
      <c r="T2" s="194"/>
      <c r="U2" s="194"/>
      <c r="V2" s="194"/>
      <c r="W2" s="194"/>
      <c r="X2" s="194"/>
      <c r="Y2" s="194"/>
      <c r="Z2" s="195"/>
      <c r="AA2" s="192"/>
      <c r="AB2" s="192"/>
    </row>
    <row r="3" spans="1:28" ht="11.1" customHeight="1" x14ac:dyDescent="0.4">
      <c r="A3" s="170"/>
      <c r="B3" s="170"/>
      <c r="C3" s="206" t="s">
        <v>195</v>
      </c>
      <c r="D3" s="206"/>
      <c r="E3" s="206"/>
      <c r="F3" s="206"/>
      <c r="G3" s="206"/>
      <c r="H3" s="206"/>
      <c r="I3" s="206"/>
      <c r="J3" s="206"/>
      <c r="K3" s="206"/>
      <c r="L3" s="206"/>
      <c r="M3" s="206"/>
      <c r="N3" s="206"/>
      <c r="O3" s="206"/>
      <c r="P3" s="206"/>
      <c r="Q3" s="206"/>
      <c r="R3" s="206"/>
      <c r="S3" s="206"/>
      <c r="T3" s="206"/>
      <c r="U3" s="206"/>
      <c r="V3" s="206"/>
      <c r="W3" s="206"/>
      <c r="X3" s="206"/>
      <c r="Y3" s="206"/>
      <c r="Z3" s="206"/>
      <c r="AA3" s="192" t="s">
        <v>292</v>
      </c>
      <c r="AB3" s="192"/>
    </row>
    <row r="4" spans="1:28" ht="11.1" customHeight="1" x14ac:dyDescent="0.4">
      <c r="A4" s="170"/>
      <c r="B4" s="170"/>
      <c r="C4" s="206"/>
      <c r="D4" s="206"/>
      <c r="E4" s="206"/>
      <c r="F4" s="206"/>
      <c r="G4" s="206"/>
      <c r="H4" s="206"/>
      <c r="I4" s="206"/>
      <c r="J4" s="206"/>
      <c r="K4" s="206"/>
      <c r="L4" s="206"/>
      <c r="M4" s="206"/>
      <c r="N4" s="206"/>
      <c r="O4" s="206"/>
      <c r="P4" s="206"/>
      <c r="Q4" s="206"/>
      <c r="R4" s="206"/>
      <c r="S4" s="206"/>
      <c r="T4" s="206"/>
      <c r="U4" s="206"/>
      <c r="V4" s="206"/>
      <c r="W4" s="206"/>
      <c r="X4" s="206"/>
      <c r="Y4" s="206"/>
      <c r="Z4" s="206"/>
      <c r="AA4" s="192"/>
      <c r="AB4" s="192"/>
    </row>
    <row r="5" spans="1:28" ht="5.25" customHeight="1" thickBot="1" x14ac:dyDescent="0.45">
      <c r="AA5" s="42"/>
      <c r="AB5" s="42"/>
    </row>
    <row r="6" spans="1:28" ht="13.5" customHeight="1" thickBot="1" x14ac:dyDescent="0.45">
      <c r="A6" s="174" t="s">
        <v>114</v>
      </c>
      <c r="B6" s="176" t="s">
        <v>194</v>
      </c>
      <c r="C6" s="178" t="s">
        <v>293</v>
      </c>
      <c r="D6" s="176" t="s">
        <v>169</v>
      </c>
      <c r="E6" s="176" t="s">
        <v>115</v>
      </c>
      <c r="F6" s="178" t="s">
        <v>116</v>
      </c>
      <c r="G6" s="178"/>
      <c r="H6" s="178"/>
      <c r="I6" s="212" t="s">
        <v>196</v>
      </c>
      <c r="J6" s="214" t="s">
        <v>178</v>
      </c>
      <c r="K6" s="216" t="s">
        <v>193</v>
      </c>
      <c r="L6" s="217"/>
      <c r="M6" s="217"/>
      <c r="N6" s="217"/>
      <c r="O6" s="217"/>
      <c r="P6" s="217"/>
      <c r="Q6" s="217"/>
      <c r="R6" s="217"/>
      <c r="S6" s="217"/>
      <c r="T6" s="217"/>
      <c r="U6" s="218"/>
      <c r="V6" s="180" t="s">
        <v>30</v>
      </c>
      <c r="W6" s="180"/>
      <c r="X6" s="180"/>
      <c r="Y6" s="181" t="s">
        <v>197</v>
      </c>
      <c r="Z6" s="183" t="s">
        <v>177</v>
      </c>
      <c r="AA6" s="184"/>
      <c r="AB6" s="185"/>
    </row>
    <row r="7" spans="1:28" ht="11.1" customHeight="1" x14ac:dyDescent="0.4">
      <c r="A7" s="175"/>
      <c r="B7" s="177"/>
      <c r="C7" s="179"/>
      <c r="D7" s="177"/>
      <c r="E7" s="177"/>
      <c r="F7" s="208" t="s">
        <v>8</v>
      </c>
      <c r="G7" s="208" t="s">
        <v>9</v>
      </c>
      <c r="H7" s="38" t="s">
        <v>0</v>
      </c>
      <c r="I7" s="213"/>
      <c r="J7" s="215"/>
      <c r="K7" s="186" t="s">
        <v>3</v>
      </c>
      <c r="L7" s="188" t="s">
        <v>23</v>
      </c>
      <c r="M7" s="190" t="s">
        <v>122</v>
      </c>
      <c r="N7" s="204" t="s">
        <v>183</v>
      </c>
      <c r="O7" s="200" t="s">
        <v>184</v>
      </c>
      <c r="P7" s="202" t="s">
        <v>187</v>
      </c>
      <c r="Q7" s="190" t="s">
        <v>186</v>
      </c>
      <c r="R7" s="204" t="s">
        <v>188</v>
      </c>
      <c r="S7" s="200" t="s">
        <v>189</v>
      </c>
      <c r="T7" s="202" t="s">
        <v>190</v>
      </c>
      <c r="U7" s="190" t="s">
        <v>191</v>
      </c>
      <c r="V7" s="208" t="s">
        <v>8</v>
      </c>
      <c r="W7" s="208" t="s">
        <v>9</v>
      </c>
      <c r="X7" s="133" t="s">
        <v>0</v>
      </c>
      <c r="Y7" s="182"/>
      <c r="Z7" s="210" t="s">
        <v>174</v>
      </c>
      <c r="AA7" s="196" t="s">
        <v>175</v>
      </c>
      <c r="AB7" s="198" t="s">
        <v>176</v>
      </c>
    </row>
    <row r="8" spans="1:28" ht="11.1" customHeight="1" x14ac:dyDescent="0.4">
      <c r="A8" s="175"/>
      <c r="B8" s="177"/>
      <c r="C8" s="179"/>
      <c r="D8" s="177"/>
      <c r="E8" s="177"/>
      <c r="F8" s="209"/>
      <c r="G8" s="209"/>
      <c r="H8" s="39" t="s">
        <v>2</v>
      </c>
      <c r="I8" s="213"/>
      <c r="J8" s="215"/>
      <c r="K8" s="187"/>
      <c r="L8" s="189"/>
      <c r="M8" s="191"/>
      <c r="N8" s="205"/>
      <c r="O8" s="201"/>
      <c r="P8" s="203"/>
      <c r="Q8" s="191"/>
      <c r="R8" s="205"/>
      <c r="S8" s="201"/>
      <c r="T8" s="203"/>
      <c r="U8" s="191"/>
      <c r="V8" s="209"/>
      <c r="W8" s="209"/>
      <c r="X8" s="134" t="s">
        <v>2</v>
      </c>
      <c r="Y8" s="182"/>
      <c r="Z8" s="211"/>
      <c r="AA8" s="197"/>
      <c r="AB8" s="199"/>
    </row>
    <row r="9" spans="1:28" ht="11.1" customHeight="1" x14ac:dyDescent="0.4">
      <c r="A9" s="175"/>
      <c r="B9" s="177"/>
      <c r="C9" s="179"/>
      <c r="D9" s="177"/>
      <c r="E9" s="177"/>
      <c r="F9" s="209"/>
      <c r="G9" s="209"/>
      <c r="H9" s="40" t="s">
        <v>1</v>
      </c>
      <c r="I9" s="213"/>
      <c r="J9" s="215"/>
      <c r="K9" s="187"/>
      <c r="L9" s="189"/>
      <c r="M9" s="191"/>
      <c r="N9" s="205"/>
      <c r="O9" s="201"/>
      <c r="P9" s="203"/>
      <c r="Q9" s="191"/>
      <c r="R9" s="205"/>
      <c r="S9" s="201"/>
      <c r="T9" s="203"/>
      <c r="U9" s="191"/>
      <c r="V9" s="209"/>
      <c r="W9" s="209"/>
      <c r="X9" s="135" t="s">
        <v>1</v>
      </c>
      <c r="Y9" s="182"/>
      <c r="Z9" s="211"/>
      <c r="AA9" s="197"/>
      <c r="AB9" s="199"/>
    </row>
    <row r="10" spans="1:28" s="169" customFormat="1" ht="11.1" customHeight="1" x14ac:dyDescent="0.4">
      <c r="A10" s="175"/>
      <c r="B10" s="177"/>
      <c r="C10" s="179"/>
      <c r="D10" s="177"/>
      <c r="E10" s="177"/>
      <c r="F10" s="209"/>
      <c r="G10" s="209"/>
      <c r="H10" s="167" t="s">
        <v>159</v>
      </c>
      <c r="I10" s="213"/>
      <c r="J10" s="215"/>
      <c r="K10" s="187"/>
      <c r="L10" s="189"/>
      <c r="M10" s="191"/>
      <c r="N10" s="205"/>
      <c r="O10" s="201"/>
      <c r="P10" s="203"/>
      <c r="Q10" s="191"/>
      <c r="R10" s="205"/>
      <c r="S10" s="201"/>
      <c r="T10" s="203"/>
      <c r="U10" s="191"/>
      <c r="V10" s="209"/>
      <c r="W10" s="209"/>
      <c r="X10" s="168" t="s">
        <v>159</v>
      </c>
      <c r="Y10" s="182"/>
      <c r="Z10" s="211"/>
      <c r="AA10" s="197"/>
      <c r="AB10" s="199"/>
    </row>
    <row r="11" spans="1:28" s="144" customFormat="1" ht="50.4" x14ac:dyDescent="0.45">
      <c r="A11" s="137">
        <v>1</v>
      </c>
      <c r="B11" s="138" t="s">
        <v>240</v>
      </c>
      <c r="C11" s="138" t="s">
        <v>297</v>
      </c>
      <c r="D11" s="138" t="s">
        <v>241</v>
      </c>
      <c r="E11" s="138" t="s">
        <v>6</v>
      </c>
      <c r="F11" s="139">
        <v>0.4</v>
      </c>
      <c r="G11" s="139">
        <v>0.6</v>
      </c>
      <c r="H11" s="140" t="s">
        <v>2</v>
      </c>
      <c r="I11" s="141">
        <v>2</v>
      </c>
      <c r="J11" s="138" t="s">
        <v>344</v>
      </c>
      <c r="K11" s="139">
        <v>0.25</v>
      </c>
      <c r="L11" s="139"/>
      <c r="M11" s="139"/>
      <c r="N11" s="139"/>
      <c r="O11" s="139">
        <v>0.15</v>
      </c>
      <c r="P11" s="139" t="s">
        <v>243</v>
      </c>
      <c r="Q11" s="139"/>
      <c r="R11" s="139" t="s">
        <v>243</v>
      </c>
      <c r="S11" s="139"/>
      <c r="T11" s="139" t="s">
        <v>243</v>
      </c>
      <c r="U11" s="139"/>
      <c r="V11" s="139">
        <f>+F11*(+K11+L11+M11+N11+O11)</f>
        <v>0.16000000000000003</v>
      </c>
      <c r="W11" s="139">
        <f>+G11*(+K11+L11+M11+N11+O11)</f>
        <v>0.24</v>
      </c>
      <c r="X11" s="142" t="s">
        <v>0</v>
      </c>
      <c r="Y11" s="139" t="s">
        <v>27</v>
      </c>
      <c r="Z11" s="139"/>
      <c r="AA11" s="139"/>
      <c r="AB11" s="143"/>
    </row>
    <row r="12" spans="1:28" s="144" customFormat="1" ht="50.4" x14ac:dyDescent="0.45">
      <c r="A12" s="145">
        <v>2</v>
      </c>
      <c r="B12" s="146" t="s">
        <v>240</v>
      </c>
      <c r="C12" s="136" t="s">
        <v>297</v>
      </c>
      <c r="D12" s="136" t="s">
        <v>242</v>
      </c>
      <c r="E12" s="146" t="s">
        <v>6</v>
      </c>
      <c r="F12" s="147">
        <v>0.4</v>
      </c>
      <c r="G12" s="147">
        <v>0.6</v>
      </c>
      <c r="H12" s="140" t="s">
        <v>2</v>
      </c>
      <c r="I12" s="148">
        <v>1</v>
      </c>
      <c r="J12" s="136" t="s">
        <v>345</v>
      </c>
      <c r="K12" s="147">
        <v>0.25</v>
      </c>
      <c r="L12" s="147"/>
      <c r="M12" s="147"/>
      <c r="N12" s="147"/>
      <c r="O12" s="147">
        <v>0.15</v>
      </c>
      <c r="P12" s="147" t="s">
        <v>243</v>
      </c>
      <c r="Q12" s="147"/>
      <c r="R12" s="147" t="s">
        <v>243</v>
      </c>
      <c r="S12" s="147"/>
      <c r="T12" s="147" t="s">
        <v>243</v>
      </c>
      <c r="U12" s="147"/>
      <c r="V12" s="147">
        <f t="shared" ref="V12:V51" si="0">+F12*(+K12+L12+M12+N12+O12)</f>
        <v>0.16000000000000003</v>
      </c>
      <c r="W12" s="147">
        <f t="shared" ref="W12:W52" si="1">+G12*(+K12+L12+M12+N12+O12)</f>
        <v>0.24</v>
      </c>
      <c r="X12" s="142" t="s">
        <v>0</v>
      </c>
      <c r="Y12" s="147" t="s">
        <v>27</v>
      </c>
      <c r="Z12" s="147"/>
      <c r="AA12" s="147"/>
      <c r="AB12" s="149"/>
    </row>
    <row r="13" spans="1:28" s="150" customFormat="1" ht="50.4" x14ac:dyDescent="0.55000000000000004">
      <c r="A13" s="137">
        <v>3</v>
      </c>
      <c r="B13" s="138" t="s">
        <v>240</v>
      </c>
      <c r="C13" s="138" t="s">
        <v>297</v>
      </c>
      <c r="D13" s="138" t="s">
        <v>329</v>
      </c>
      <c r="E13" s="138" t="s">
        <v>6</v>
      </c>
      <c r="F13" s="139">
        <v>0.4</v>
      </c>
      <c r="G13" s="139">
        <v>0.6</v>
      </c>
      <c r="H13" s="140" t="s">
        <v>2</v>
      </c>
      <c r="I13" s="141">
        <v>2</v>
      </c>
      <c r="J13" s="138" t="s">
        <v>346</v>
      </c>
      <c r="K13" s="139">
        <v>0.25</v>
      </c>
      <c r="L13" s="139"/>
      <c r="M13" s="139"/>
      <c r="N13" s="139"/>
      <c r="O13" s="139">
        <v>0.15</v>
      </c>
      <c r="P13" s="139" t="s">
        <v>243</v>
      </c>
      <c r="Q13" s="139"/>
      <c r="R13" s="139" t="s">
        <v>243</v>
      </c>
      <c r="S13" s="139"/>
      <c r="T13" s="139" t="s">
        <v>243</v>
      </c>
      <c r="U13" s="139"/>
      <c r="V13" s="139">
        <f t="shared" si="0"/>
        <v>0.16000000000000003</v>
      </c>
      <c r="W13" s="139">
        <f t="shared" si="1"/>
        <v>0.24</v>
      </c>
      <c r="X13" s="142" t="s">
        <v>0</v>
      </c>
      <c r="Y13" s="139" t="s">
        <v>27</v>
      </c>
      <c r="Z13" s="139"/>
      <c r="AA13" s="139"/>
      <c r="AB13" s="143"/>
    </row>
    <row r="14" spans="1:28" s="150" customFormat="1" ht="50.4" x14ac:dyDescent="0.55000000000000004">
      <c r="A14" s="145">
        <v>4</v>
      </c>
      <c r="B14" s="146" t="s">
        <v>244</v>
      </c>
      <c r="C14" s="136" t="s">
        <v>298</v>
      </c>
      <c r="D14" s="136" t="s">
        <v>245</v>
      </c>
      <c r="E14" s="146" t="s">
        <v>6</v>
      </c>
      <c r="F14" s="147">
        <v>0.4</v>
      </c>
      <c r="G14" s="147">
        <v>0.6</v>
      </c>
      <c r="H14" s="140" t="s">
        <v>2</v>
      </c>
      <c r="I14" s="148">
        <v>2</v>
      </c>
      <c r="J14" s="136" t="s">
        <v>347</v>
      </c>
      <c r="K14" s="147">
        <v>0.25</v>
      </c>
      <c r="L14" s="147"/>
      <c r="M14" s="147"/>
      <c r="N14" s="147"/>
      <c r="O14" s="147">
        <v>0.15</v>
      </c>
      <c r="P14" s="147" t="s">
        <v>243</v>
      </c>
      <c r="Q14" s="147"/>
      <c r="R14" s="147" t="s">
        <v>243</v>
      </c>
      <c r="S14" s="147"/>
      <c r="T14" s="147" t="s">
        <v>243</v>
      </c>
      <c r="U14" s="147"/>
      <c r="V14" s="147">
        <f t="shared" si="0"/>
        <v>0.16000000000000003</v>
      </c>
      <c r="W14" s="147">
        <f t="shared" si="1"/>
        <v>0.24</v>
      </c>
      <c r="X14" s="142" t="s">
        <v>0</v>
      </c>
      <c r="Y14" s="147" t="s">
        <v>27</v>
      </c>
      <c r="Z14" s="147"/>
      <c r="AA14" s="147"/>
      <c r="AB14" s="149"/>
    </row>
    <row r="15" spans="1:28" s="150" customFormat="1" ht="75.599999999999994" x14ac:dyDescent="0.55000000000000004">
      <c r="A15" s="137">
        <v>5</v>
      </c>
      <c r="B15" s="138" t="s">
        <v>246</v>
      </c>
      <c r="C15" s="138" t="s">
        <v>299</v>
      </c>
      <c r="D15" s="138" t="s">
        <v>247</v>
      </c>
      <c r="E15" s="138" t="s">
        <v>249</v>
      </c>
      <c r="F15" s="139">
        <v>0.4</v>
      </c>
      <c r="G15" s="139">
        <v>0.8</v>
      </c>
      <c r="H15" s="151" t="s">
        <v>1</v>
      </c>
      <c r="I15" s="141">
        <v>1</v>
      </c>
      <c r="J15" s="138" t="s">
        <v>348</v>
      </c>
      <c r="K15" s="139">
        <v>0.25</v>
      </c>
      <c r="L15" s="139"/>
      <c r="M15" s="139"/>
      <c r="N15" s="139"/>
      <c r="O15" s="139">
        <v>0.15</v>
      </c>
      <c r="P15" s="139" t="s">
        <v>243</v>
      </c>
      <c r="Q15" s="139"/>
      <c r="R15" s="139" t="s">
        <v>243</v>
      </c>
      <c r="S15" s="139"/>
      <c r="T15" s="139" t="s">
        <v>243</v>
      </c>
      <c r="U15" s="139" t="s">
        <v>250</v>
      </c>
      <c r="V15" s="139">
        <f>+F15*(+K15+L15+M15+N15+O15)</f>
        <v>0.16000000000000003</v>
      </c>
      <c r="W15" s="139">
        <f>+G15*(+K15+L15+M15+N15+O15)</f>
        <v>0.32000000000000006</v>
      </c>
      <c r="X15" s="152" t="s">
        <v>2</v>
      </c>
      <c r="Y15" s="139" t="s">
        <v>27</v>
      </c>
      <c r="Z15" s="139"/>
      <c r="AA15" s="139"/>
      <c r="AB15" s="143"/>
    </row>
    <row r="16" spans="1:28" s="150" customFormat="1" ht="75.599999999999994" x14ac:dyDescent="0.55000000000000004">
      <c r="A16" s="145">
        <v>6</v>
      </c>
      <c r="B16" s="146" t="s">
        <v>246</v>
      </c>
      <c r="C16" s="136" t="s">
        <v>299</v>
      </c>
      <c r="D16" s="136" t="s">
        <v>295</v>
      </c>
      <c r="E16" s="146" t="s">
        <v>249</v>
      </c>
      <c r="F16" s="147">
        <v>0.4</v>
      </c>
      <c r="G16" s="147">
        <v>0.8</v>
      </c>
      <c r="H16" s="151" t="s">
        <v>1</v>
      </c>
      <c r="I16" s="148">
        <v>1</v>
      </c>
      <c r="J16" s="136" t="s">
        <v>349</v>
      </c>
      <c r="K16" s="147">
        <v>0.25</v>
      </c>
      <c r="L16" s="147"/>
      <c r="M16" s="147"/>
      <c r="N16" s="147"/>
      <c r="O16" s="147">
        <v>0.15</v>
      </c>
      <c r="P16" s="147" t="s">
        <v>243</v>
      </c>
      <c r="Q16" s="147"/>
      <c r="R16" s="147" t="s">
        <v>243</v>
      </c>
      <c r="S16" s="147"/>
      <c r="T16" s="147" t="s">
        <v>243</v>
      </c>
      <c r="U16" s="147" t="s">
        <v>250</v>
      </c>
      <c r="V16" s="147">
        <f t="shared" si="0"/>
        <v>0.16000000000000003</v>
      </c>
      <c r="W16" s="147">
        <f t="shared" si="1"/>
        <v>0.32000000000000006</v>
      </c>
      <c r="X16" s="152" t="s">
        <v>2</v>
      </c>
      <c r="Y16" s="147" t="s">
        <v>27</v>
      </c>
      <c r="Z16" s="147"/>
      <c r="AA16" s="147"/>
      <c r="AB16" s="149"/>
    </row>
    <row r="17" spans="1:28" s="150" customFormat="1" ht="63" x14ac:dyDescent="0.55000000000000004">
      <c r="A17" s="137">
        <v>7</v>
      </c>
      <c r="B17" s="138" t="s">
        <v>246</v>
      </c>
      <c r="C17" s="138" t="s">
        <v>299</v>
      </c>
      <c r="D17" s="138" t="s">
        <v>248</v>
      </c>
      <c r="E17" s="138" t="s">
        <v>249</v>
      </c>
      <c r="F17" s="139">
        <v>0.4</v>
      </c>
      <c r="G17" s="139">
        <v>0.8</v>
      </c>
      <c r="H17" s="153" t="s">
        <v>1</v>
      </c>
      <c r="I17" s="141">
        <v>2</v>
      </c>
      <c r="J17" s="138" t="s">
        <v>350</v>
      </c>
      <c r="K17" s="139">
        <v>0.25</v>
      </c>
      <c r="L17" s="139"/>
      <c r="M17" s="139"/>
      <c r="N17" s="139"/>
      <c r="O17" s="139">
        <v>0.15</v>
      </c>
      <c r="P17" s="139" t="s">
        <v>243</v>
      </c>
      <c r="Q17" s="139"/>
      <c r="R17" s="139" t="s">
        <v>243</v>
      </c>
      <c r="S17" s="139"/>
      <c r="T17" s="139" t="s">
        <v>243</v>
      </c>
      <c r="U17" s="139" t="s">
        <v>250</v>
      </c>
      <c r="V17" s="139">
        <f t="shared" si="0"/>
        <v>0.16000000000000003</v>
      </c>
      <c r="W17" s="139">
        <f t="shared" si="1"/>
        <v>0.32000000000000006</v>
      </c>
      <c r="X17" s="152" t="s">
        <v>2</v>
      </c>
      <c r="Y17" s="139" t="s">
        <v>27</v>
      </c>
      <c r="Z17" s="139"/>
      <c r="AA17" s="139"/>
      <c r="AB17" s="143"/>
    </row>
    <row r="18" spans="1:28" s="150" customFormat="1" ht="37.799999999999997" x14ac:dyDescent="0.55000000000000004">
      <c r="A18" s="145">
        <v>8</v>
      </c>
      <c r="B18" s="146" t="s">
        <v>251</v>
      </c>
      <c r="C18" s="136" t="s">
        <v>300</v>
      </c>
      <c r="D18" s="136" t="s">
        <v>252</v>
      </c>
      <c r="E18" s="146" t="s">
        <v>255</v>
      </c>
      <c r="F18" s="147">
        <v>0.4</v>
      </c>
      <c r="G18" s="147">
        <v>0.6</v>
      </c>
      <c r="H18" s="140" t="s">
        <v>2</v>
      </c>
      <c r="I18" s="148">
        <v>1</v>
      </c>
      <c r="J18" s="136" t="s">
        <v>351</v>
      </c>
      <c r="K18" s="147">
        <v>0.25</v>
      </c>
      <c r="L18" s="147"/>
      <c r="M18" s="147"/>
      <c r="N18" s="147"/>
      <c r="O18" s="147">
        <v>0.15</v>
      </c>
      <c r="P18" s="147" t="s">
        <v>243</v>
      </c>
      <c r="Q18" s="147"/>
      <c r="R18" s="147" t="s">
        <v>243</v>
      </c>
      <c r="S18" s="147"/>
      <c r="T18" s="147" t="s">
        <v>243</v>
      </c>
      <c r="U18" s="147"/>
      <c r="V18" s="147">
        <f t="shared" si="0"/>
        <v>0.16000000000000003</v>
      </c>
      <c r="W18" s="147">
        <f t="shared" si="1"/>
        <v>0.24</v>
      </c>
      <c r="X18" s="152" t="s">
        <v>2</v>
      </c>
      <c r="Y18" s="147" t="s">
        <v>27</v>
      </c>
      <c r="Z18" s="147"/>
      <c r="AA18" s="147"/>
      <c r="AB18" s="149"/>
    </row>
    <row r="19" spans="1:28" s="150" customFormat="1" ht="37.799999999999997" x14ac:dyDescent="0.55000000000000004">
      <c r="A19" s="137">
        <v>9</v>
      </c>
      <c r="B19" s="138" t="s">
        <v>251</v>
      </c>
      <c r="C19" s="138" t="s">
        <v>300</v>
      </c>
      <c r="D19" s="138" t="s">
        <v>253</v>
      </c>
      <c r="E19" s="138" t="s">
        <v>255</v>
      </c>
      <c r="F19" s="139">
        <v>0.8</v>
      </c>
      <c r="G19" s="139">
        <v>0.8</v>
      </c>
      <c r="H19" s="151" t="s">
        <v>1</v>
      </c>
      <c r="I19" s="141">
        <v>1</v>
      </c>
      <c r="J19" s="138" t="s">
        <v>352</v>
      </c>
      <c r="K19" s="139">
        <v>0.25</v>
      </c>
      <c r="L19" s="139"/>
      <c r="M19" s="139"/>
      <c r="N19" s="139"/>
      <c r="O19" s="139">
        <v>0.15</v>
      </c>
      <c r="P19" s="139" t="s">
        <v>243</v>
      </c>
      <c r="Q19" s="139"/>
      <c r="R19" s="139" t="s">
        <v>243</v>
      </c>
      <c r="S19" s="139"/>
      <c r="T19" s="139" t="s">
        <v>243</v>
      </c>
      <c r="U19" s="139"/>
      <c r="V19" s="139">
        <f t="shared" si="0"/>
        <v>0.32000000000000006</v>
      </c>
      <c r="W19" s="139">
        <f t="shared" si="1"/>
        <v>0.32000000000000006</v>
      </c>
      <c r="X19" s="152" t="s">
        <v>2</v>
      </c>
      <c r="Y19" s="139" t="s">
        <v>27</v>
      </c>
      <c r="Z19" s="139"/>
      <c r="AA19" s="139"/>
      <c r="AB19" s="143"/>
    </row>
    <row r="20" spans="1:28" s="150" customFormat="1" ht="37.799999999999997" x14ac:dyDescent="0.55000000000000004">
      <c r="A20" s="145">
        <v>10</v>
      </c>
      <c r="B20" s="146" t="s">
        <v>251</v>
      </c>
      <c r="C20" s="136" t="s">
        <v>300</v>
      </c>
      <c r="D20" s="136" t="s">
        <v>254</v>
      </c>
      <c r="E20" s="146" t="s">
        <v>255</v>
      </c>
      <c r="F20" s="147">
        <v>0.8</v>
      </c>
      <c r="G20" s="147">
        <v>0.4</v>
      </c>
      <c r="H20" s="140" t="s">
        <v>2</v>
      </c>
      <c r="I20" s="148">
        <v>1</v>
      </c>
      <c r="J20" s="136" t="s">
        <v>353</v>
      </c>
      <c r="K20" s="147">
        <v>0.25</v>
      </c>
      <c r="L20" s="147"/>
      <c r="M20" s="147"/>
      <c r="N20" s="147"/>
      <c r="O20" s="147">
        <v>0.15</v>
      </c>
      <c r="P20" s="147" t="s">
        <v>243</v>
      </c>
      <c r="Q20" s="147"/>
      <c r="R20" s="147" t="s">
        <v>243</v>
      </c>
      <c r="S20" s="147"/>
      <c r="T20" s="147" t="s">
        <v>243</v>
      </c>
      <c r="U20" s="147"/>
      <c r="V20" s="147">
        <f t="shared" si="0"/>
        <v>0.32000000000000006</v>
      </c>
      <c r="W20" s="147">
        <f t="shared" si="1"/>
        <v>0.16000000000000003</v>
      </c>
      <c r="X20" s="152" t="s">
        <v>2</v>
      </c>
      <c r="Y20" s="147" t="s">
        <v>27</v>
      </c>
      <c r="Z20" s="147"/>
      <c r="AA20" s="147"/>
      <c r="AB20" s="149"/>
    </row>
    <row r="21" spans="1:28" s="150" customFormat="1" ht="50.4" x14ac:dyDescent="0.55000000000000004">
      <c r="A21" s="137">
        <v>11</v>
      </c>
      <c r="B21" s="138" t="s">
        <v>256</v>
      </c>
      <c r="C21" s="138" t="s">
        <v>301</v>
      </c>
      <c r="D21" s="138" t="s">
        <v>257</v>
      </c>
      <c r="E21" s="138" t="s">
        <v>12</v>
      </c>
      <c r="F21" s="139">
        <v>0.6</v>
      </c>
      <c r="G21" s="139">
        <v>0.8</v>
      </c>
      <c r="H21" s="151" t="s">
        <v>1</v>
      </c>
      <c r="I21" s="141">
        <v>1</v>
      </c>
      <c r="J21" s="138" t="s">
        <v>354</v>
      </c>
      <c r="K21" s="139">
        <v>0.25</v>
      </c>
      <c r="L21" s="139"/>
      <c r="M21" s="139"/>
      <c r="N21" s="139"/>
      <c r="O21" s="139">
        <v>0.15</v>
      </c>
      <c r="P21" s="139" t="s">
        <v>243</v>
      </c>
      <c r="Q21" s="139"/>
      <c r="R21" s="139" t="s">
        <v>243</v>
      </c>
      <c r="S21" s="139"/>
      <c r="T21" s="139" t="s">
        <v>243</v>
      </c>
      <c r="U21" s="139"/>
      <c r="V21" s="139">
        <f t="shared" si="0"/>
        <v>0.24</v>
      </c>
      <c r="W21" s="139">
        <f t="shared" si="1"/>
        <v>0.32000000000000006</v>
      </c>
      <c r="X21" s="152" t="s">
        <v>2</v>
      </c>
      <c r="Y21" s="139" t="s">
        <v>27</v>
      </c>
      <c r="Z21" s="139"/>
      <c r="AA21" s="139"/>
      <c r="AB21" s="143"/>
    </row>
    <row r="22" spans="1:28" s="150" customFormat="1" ht="50.4" x14ac:dyDescent="0.55000000000000004">
      <c r="A22" s="145">
        <v>12</v>
      </c>
      <c r="B22" s="146" t="s">
        <v>258</v>
      </c>
      <c r="C22" s="136" t="s">
        <v>301</v>
      </c>
      <c r="D22" s="136" t="s">
        <v>259</v>
      </c>
      <c r="E22" s="146" t="s">
        <v>7</v>
      </c>
      <c r="F22" s="147">
        <v>0.6</v>
      </c>
      <c r="G22" s="147">
        <v>0.6</v>
      </c>
      <c r="H22" s="140" t="s">
        <v>2</v>
      </c>
      <c r="I22" s="148">
        <v>1</v>
      </c>
      <c r="J22" s="136" t="s">
        <v>355</v>
      </c>
      <c r="K22" s="147">
        <v>0.25</v>
      </c>
      <c r="L22" s="147"/>
      <c r="M22" s="147"/>
      <c r="N22" s="147"/>
      <c r="O22" s="147">
        <v>0.15</v>
      </c>
      <c r="P22" s="147" t="s">
        <v>243</v>
      </c>
      <c r="Q22" s="147"/>
      <c r="R22" s="147"/>
      <c r="S22" s="147" t="s">
        <v>243</v>
      </c>
      <c r="T22" s="147" t="s">
        <v>243</v>
      </c>
      <c r="U22" s="147"/>
      <c r="V22" s="147">
        <f t="shared" si="0"/>
        <v>0.24</v>
      </c>
      <c r="W22" s="147">
        <f t="shared" si="1"/>
        <v>0.24</v>
      </c>
      <c r="X22" s="142" t="s">
        <v>0</v>
      </c>
      <c r="Y22" s="147" t="s">
        <v>27</v>
      </c>
      <c r="Z22" s="147"/>
      <c r="AA22" s="147"/>
      <c r="AB22" s="149"/>
    </row>
    <row r="23" spans="1:28" s="150" customFormat="1" ht="189" x14ac:dyDescent="0.55000000000000004">
      <c r="A23" s="137">
        <v>13</v>
      </c>
      <c r="B23" s="138" t="s">
        <v>258</v>
      </c>
      <c r="C23" s="138" t="s">
        <v>301</v>
      </c>
      <c r="D23" s="138" t="s">
        <v>260</v>
      </c>
      <c r="E23" s="138" t="s">
        <v>12</v>
      </c>
      <c r="F23" s="139">
        <v>0.4</v>
      </c>
      <c r="G23" s="139">
        <v>0.6</v>
      </c>
      <c r="H23" s="140" t="s">
        <v>2</v>
      </c>
      <c r="I23" s="141">
        <v>6</v>
      </c>
      <c r="J23" s="138" t="s">
        <v>356</v>
      </c>
      <c r="K23" s="139">
        <v>0.25</v>
      </c>
      <c r="L23" s="139"/>
      <c r="M23" s="139"/>
      <c r="N23" s="139"/>
      <c r="O23" s="139">
        <v>0.15</v>
      </c>
      <c r="P23" s="139" t="s">
        <v>243</v>
      </c>
      <c r="Q23" s="139"/>
      <c r="R23" s="139" t="s">
        <v>243</v>
      </c>
      <c r="S23" s="139"/>
      <c r="T23" s="139" t="s">
        <v>243</v>
      </c>
      <c r="U23" s="139"/>
      <c r="V23" s="139">
        <f>+F23*(+K23+L23+M23+N23+O23)</f>
        <v>0.16000000000000003</v>
      </c>
      <c r="W23" s="139">
        <f>+G23*(+K23+L23+M23+N23+O23)</f>
        <v>0.24</v>
      </c>
      <c r="X23" s="142" t="s">
        <v>0</v>
      </c>
      <c r="Y23" s="139" t="s">
        <v>27</v>
      </c>
      <c r="Z23" s="139"/>
      <c r="AA23" s="139"/>
      <c r="AB23" s="143"/>
    </row>
    <row r="24" spans="1:28" s="150" customFormat="1" ht="113.4" x14ac:dyDescent="0.55000000000000004">
      <c r="A24" s="145">
        <v>14</v>
      </c>
      <c r="B24" s="146" t="s">
        <v>258</v>
      </c>
      <c r="C24" s="136" t="s">
        <v>301</v>
      </c>
      <c r="D24" s="136" t="s">
        <v>261</v>
      </c>
      <c r="E24" s="146" t="s">
        <v>12</v>
      </c>
      <c r="F24" s="147">
        <v>0.4</v>
      </c>
      <c r="G24" s="147">
        <v>0.8</v>
      </c>
      <c r="H24" s="151" t="s">
        <v>1</v>
      </c>
      <c r="I24" s="148">
        <v>4</v>
      </c>
      <c r="J24" s="136" t="s">
        <v>357</v>
      </c>
      <c r="K24" s="147">
        <v>0.25</v>
      </c>
      <c r="L24" s="147"/>
      <c r="M24" s="147"/>
      <c r="N24" s="147"/>
      <c r="O24" s="147">
        <v>0.15</v>
      </c>
      <c r="P24" s="147" t="s">
        <v>243</v>
      </c>
      <c r="Q24" s="147"/>
      <c r="R24" s="147" t="s">
        <v>243</v>
      </c>
      <c r="S24" s="147"/>
      <c r="T24" s="147" t="s">
        <v>243</v>
      </c>
      <c r="U24" s="147"/>
      <c r="V24" s="147">
        <f t="shared" si="0"/>
        <v>0.16000000000000003</v>
      </c>
      <c r="W24" s="147">
        <f t="shared" si="1"/>
        <v>0.32000000000000006</v>
      </c>
      <c r="X24" s="152" t="s">
        <v>2</v>
      </c>
      <c r="Y24" s="147" t="s">
        <v>27</v>
      </c>
      <c r="Z24" s="147"/>
      <c r="AA24" s="147"/>
      <c r="AB24" s="149"/>
    </row>
    <row r="25" spans="1:28" s="150" customFormat="1" ht="138.6" x14ac:dyDescent="0.55000000000000004">
      <c r="A25" s="137">
        <v>15</v>
      </c>
      <c r="B25" s="138" t="s">
        <v>258</v>
      </c>
      <c r="C25" s="138" t="s">
        <v>301</v>
      </c>
      <c r="D25" s="138" t="s">
        <v>312</v>
      </c>
      <c r="E25" s="138" t="s">
        <v>12</v>
      </c>
      <c r="F25" s="139">
        <v>0.2</v>
      </c>
      <c r="G25" s="139">
        <v>0.8</v>
      </c>
      <c r="H25" s="153" t="s">
        <v>1</v>
      </c>
      <c r="I25" s="141">
        <v>3</v>
      </c>
      <c r="J25" s="138" t="s">
        <v>340</v>
      </c>
      <c r="K25" s="139">
        <v>0.25</v>
      </c>
      <c r="L25" s="139"/>
      <c r="M25" s="139"/>
      <c r="N25" s="139"/>
      <c r="O25" s="139">
        <v>0.15</v>
      </c>
      <c r="P25" s="139" t="s">
        <v>243</v>
      </c>
      <c r="Q25" s="139"/>
      <c r="R25" s="139" t="s">
        <v>243</v>
      </c>
      <c r="S25" s="139"/>
      <c r="T25" s="139" t="s">
        <v>243</v>
      </c>
      <c r="U25" s="139"/>
      <c r="V25" s="139">
        <f t="shared" si="0"/>
        <v>8.0000000000000016E-2</v>
      </c>
      <c r="W25" s="139">
        <f t="shared" si="1"/>
        <v>0.32000000000000006</v>
      </c>
      <c r="X25" s="154" t="s">
        <v>2</v>
      </c>
      <c r="Y25" s="139" t="s">
        <v>27</v>
      </c>
      <c r="Z25" s="139"/>
      <c r="AA25" s="139"/>
      <c r="AB25" s="143"/>
    </row>
    <row r="26" spans="1:28" s="150" customFormat="1" ht="50.4" x14ac:dyDescent="0.55000000000000004">
      <c r="A26" s="145">
        <v>16</v>
      </c>
      <c r="B26" s="146" t="s">
        <v>262</v>
      </c>
      <c r="C26" s="136" t="s">
        <v>305</v>
      </c>
      <c r="D26" s="136" t="s">
        <v>263</v>
      </c>
      <c r="E26" s="146" t="s">
        <v>11</v>
      </c>
      <c r="F26" s="147">
        <v>0.4</v>
      </c>
      <c r="G26" s="147">
        <v>0.6</v>
      </c>
      <c r="H26" s="140" t="s">
        <v>2</v>
      </c>
      <c r="I26" s="148">
        <v>1</v>
      </c>
      <c r="J26" s="136" t="s">
        <v>328</v>
      </c>
      <c r="K26" s="147">
        <v>0.25</v>
      </c>
      <c r="L26" s="147"/>
      <c r="M26" s="147"/>
      <c r="N26" s="147"/>
      <c r="O26" s="147">
        <v>0.15</v>
      </c>
      <c r="P26" s="147" t="s">
        <v>243</v>
      </c>
      <c r="Q26" s="147"/>
      <c r="R26" s="147" t="s">
        <v>243</v>
      </c>
      <c r="S26" s="147"/>
      <c r="T26" s="147" t="s">
        <v>243</v>
      </c>
      <c r="U26" s="147"/>
      <c r="V26" s="147">
        <f t="shared" si="0"/>
        <v>0.16000000000000003</v>
      </c>
      <c r="W26" s="147">
        <f t="shared" si="1"/>
        <v>0.24</v>
      </c>
      <c r="X26" s="142" t="s">
        <v>0</v>
      </c>
      <c r="Y26" s="147" t="s">
        <v>27</v>
      </c>
      <c r="Z26" s="147"/>
      <c r="AA26" s="147"/>
      <c r="AB26" s="149"/>
    </row>
    <row r="27" spans="1:28" s="150" customFormat="1" ht="50.4" x14ac:dyDescent="0.55000000000000004">
      <c r="A27" s="137">
        <v>17</v>
      </c>
      <c r="B27" s="138" t="s">
        <v>262</v>
      </c>
      <c r="C27" s="138" t="s">
        <v>296</v>
      </c>
      <c r="D27" s="138" t="s">
        <v>327</v>
      </c>
      <c r="E27" s="138" t="s">
        <v>11</v>
      </c>
      <c r="F27" s="139">
        <v>0.4</v>
      </c>
      <c r="G27" s="139">
        <v>0.6</v>
      </c>
      <c r="H27" s="140" t="s">
        <v>2</v>
      </c>
      <c r="I27" s="141">
        <v>1</v>
      </c>
      <c r="J27" s="138" t="s">
        <v>313</v>
      </c>
      <c r="K27" s="139">
        <v>0.25</v>
      </c>
      <c r="L27" s="139"/>
      <c r="M27" s="139"/>
      <c r="N27" s="139"/>
      <c r="O27" s="139">
        <v>0.15</v>
      </c>
      <c r="P27" s="139" t="s">
        <v>243</v>
      </c>
      <c r="Q27" s="139"/>
      <c r="R27" s="139" t="s">
        <v>243</v>
      </c>
      <c r="S27" s="139"/>
      <c r="T27" s="139" t="s">
        <v>243</v>
      </c>
      <c r="U27" s="139"/>
      <c r="V27" s="139">
        <f t="shared" si="0"/>
        <v>0.16000000000000003</v>
      </c>
      <c r="W27" s="139">
        <f t="shared" si="1"/>
        <v>0.24</v>
      </c>
      <c r="X27" s="142" t="s">
        <v>0</v>
      </c>
      <c r="Y27" s="139" t="s">
        <v>27</v>
      </c>
      <c r="Z27" s="139"/>
      <c r="AA27" s="139"/>
      <c r="AB27" s="143"/>
    </row>
    <row r="28" spans="1:28" s="150" customFormat="1" ht="50.4" x14ac:dyDescent="0.55000000000000004">
      <c r="A28" s="145">
        <v>18</v>
      </c>
      <c r="B28" s="146" t="s">
        <v>262</v>
      </c>
      <c r="C28" s="136" t="s">
        <v>296</v>
      </c>
      <c r="D28" s="136" t="s">
        <v>264</v>
      </c>
      <c r="E28" s="146" t="s">
        <v>11</v>
      </c>
      <c r="F28" s="147">
        <v>0.6</v>
      </c>
      <c r="G28" s="147">
        <v>0.6</v>
      </c>
      <c r="H28" s="140" t="s">
        <v>2</v>
      </c>
      <c r="I28" s="148">
        <v>1</v>
      </c>
      <c r="J28" s="136" t="s">
        <v>332</v>
      </c>
      <c r="K28" s="147">
        <v>0.25</v>
      </c>
      <c r="L28" s="147"/>
      <c r="M28" s="147"/>
      <c r="N28" s="147">
        <v>0.25</v>
      </c>
      <c r="O28" s="147"/>
      <c r="P28" s="147" t="s">
        <v>243</v>
      </c>
      <c r="Q28" s="147"/>
      <c r="R28" s="147" t="s">
        <v>243</v>
      </c>
      <c r="S28" s="147"/>
      <c r="T28" s="147" t="s">
        <v>243</v>
      </c>
      <c r="U28" s="147"/>
      <c r="V28" s="147">
        <f t="shared" si="0"/>
        <v>0.3</v>
      </c>
      <c r="W28" s="147">
        <f t="shared" si="1"/>
        <v>0.3</v>
      </c>
      <c r="X28" s="152" t="s">
        <v>2</v>
      </c>
      <c r="Y28" s="147" t="s">
        <v>27</v>
      </c>
      <c r="Z28" s="147"/>
      <c r="AA28" s="147"/>
      <c r="AB28" s="149"/>
    </row>
    <row r="29" spans="1:28" s="150" customFormat="1" ht="63" x14ac:dyDescent="0.55000000000000004">
      <c r="A29" s="137">
        <v>19</v>
      </c>
      <c r="B29" s="138" t="s">
        <v>262</v>
      </c>
      <c r="C29" s="138" t="s">
        <v>296</v>
      </c>
      <c r="D29" s="138" t="s">
        <v>326</v>
      </c>
      <c r="E29" s="138" t="s">
        <v>11</v>
      </c>
      <c r="F29" s="139">
        <v>0.6</v>
      </c>
      <c r="G29" s="139">
        <v>0.8</v>
      </c>
      <c r="H29" s="151" t="s">
        <v>1</v>
      </c>
      <c r="I29" s="141">
        <v>1</v>
      </c>
      <c r="J29" s="138" t="s">
        <v>358</v>
      </c>
      <c r="K29" s="139">
        <v>0.25</v>
      </c>
      <c r="L29" s="139"/>
      <c r="M29" s="139"/>
      <c r="N29" s="139"/>
      <c r="O29" s="139">
        <v>0.15</v>
      </c>
      <c r="P29" s="139" t="s">
        <v>243</v>
      </c>
      <c r="Q29" s="139"/>
      <c r="R29" s="139" t="s">
        <v>243</v>
      </c>
      <c r="S29" s="139"/>
      <c r="T29" s="139" t="s">
        <v>243</v>
      </c>
      <c r="U29" s="139"/>
      <c r="V29" s="139">
        <f t="shared" si="0"/>
        <v>0.24</v>
      </c>
      <c r="W29" s="139">
        <f t="shared" si="1"/>
        <v>0.32000000000000006</v>
      </c>
      <c r="X29" s="152" t="s">
        <v>2</v>
      </c>
      <c r="Y29" s="139" t="s">
        <v>27</v>
      </c>
      <c r="Z29" s="139"/>
      <c r="AA29" s="139"/>
      <c r="AB29" s="143"/>
    </row>
    <row r="30" spans="1:28" s="150" customFormat="1" ht="50.4" x14ac:dyDescent="0.55000000000000004">
      <c r="A30" s="145">
        <v>20</v>
      </c>
      <c r="B30" s="146" t="s">
        <v>265</v>
      </c>
      <c r="C30" s="136" t="s">
        <v>302</v>
      </c>
      <c r="D30" s="136" t="s">
        <v>266</v>
      </c>
      <c r="E30" s="146" t="s">
        <v>11</v>
      </c>
      <c r="F30" s="147">
        <v>0.2</v>
      </c>
      <c r="G30" s="147">
        <v>1</v>
      </c>
      <c r="H30" s="41" t="s">
        <v>159</v>
      </c>
      <c r="I30" s="148">
        <v>2</v>
      </c>
      <c r="J30" s="136" t="s">
        <v>334</v>
      </c>
      <c r="K30" s="147">
        <v>0.25</v>
      </c>
      <c r="L30" s="147"/>
      <c r="M30" s="147"/>
      <c r="N30" s="147"/>
      <c r="O30" s="147">
        <v>0.15</v>
      </c>
      <c r="P30" s="147" t="s">
        <v>243</v>
      </c>
      <c r="Q30" s="147"/>
      <c r="R30" s="147" t="s">
        <v>243</v>
      </c>
      <c r="S30" s="147"/>
      <c r="T30" s="147" t="s">
        <v>243</v>
      </c>
      <c r="U30" s="147"/>
      <c r="V30" s="147">
        <f>+F30*(+K30+L30+M30+N30+O30)</f>
        <v>8.0000000000000016E-2</v>
      </c>
      <c r="W30" s="147">
        <f t="shared" si="1"/>
        <v>0.4</v>
      </c>
      <c r="X30" s="142" t="s">
        <v>0</v>
      </c>
      <c r="Y30" s="147" t="s">
        <v>27</v>
      </c>
      <c r="Z30" s="147"/>
      <c r="AA30" s="147"/>
      <c r="AB30" s="149"/>
    </row>
    <row r="31" spans="1:28" s="150" customFormat="1" ht="50.4" x14ac:dyDescent="0.55000000000000004">
      <c r="A31" s="137">
        <v>21</v>
      </c>
      <c r="B31" s="138" t="s">
        <v>265</v>
      </c>
      <c r="C31" s="138" t="s">
        <v>302</v>
      </c>
      <c r="D31" s="138" t="s">
        <v>267</v>
      </c>
      <c r="E31" s="138" t="s">
        <v>7</v>
      </c>
      <c r="F31" s="139">
        <v>0.4</v>
      </c>
      <c r="G31" s="139">
        <v>0.8</v>
      </c>
      <c r="H31" s="151" t="s">
        <v>1</v>
      </c>
      <c r="I31" s="141">
        <v>1</v>
      </c>
      <c r="J31" s="138" t="s">
        <v>335</v>
      </c>
      <c r="K31" s="139">
        <v>0.25</v>
      </c>
      <c r="L31" s="139"/>
      <c r="M31" s="139"/>
      <c r="N31" s="139"/>
      <c r="O31" s="139">
        <v>0.15</v>
      </c>
      <c r="P31" s="139" t="s">
        <v>243</v>
      </c>
      <c r="Q31" s="139"/>
      <c r="R31" s="139" t="s">
        <v>243</v>
      </c>
      <c r="S31" s="139"/>
      <c r="T31" s="139" t="s">
        <v>243</v>
      </c>
      <c r="U31" s="139"/>
      <c r="V31" s="139">
        <f>+F31*(+K31+L31+M31+N31+O31)</f>
        <v>0.16000000000000003</v>
      </c>
      <c r="W31" s="139">
        <f t="shared" si="1"/>
        <v>0.32000000000000006</v>
      </c>
      <c r="X31" s="152" t="s">
        <v>2</v>
      </c>
      <c r="Y31" s="139" t="s">
        <v>27</v>
      </c>
      <c r="Z31" s="139"/>
      <c r="AA31" s="139"/>
      <c r="AB31" s="143"/>
    </row>
    <row r="32" spans="1:28" s="150" customFormat="1" ht="63" x14ac:dyDescent="0.55000000000000004">
      <c r="A32" s="145">
        <v>22</v>
      </c>
      <c r="B32" s="146" t="s">
        <v>265</v>
      </c>
      <c r="C32" s="136" t="s">
        <v>302</v>
      </c>
      <c r="D32" s="136" t="s">
        <v>268</v>
      </c>
      <c r="E32" s="146" t="s">
        <v>11</v>
      </c>
      <c r="F32" s="147">
        <v>0.6</v>
      </c>
      <c r="G32" s="147">
        <v>0.8</v>
      </c>
      <c r="H32" s="151" t="s">
        <v>1</v>
      </c>
      <c r="I32" s="148">
        <v>1</v>
      </c>
      <c r="J32" s="136" t="s">
        <v>336</v>
      </c>
      <c r="K32" s="147">
        <v>0.25</v>
      </c>
      <c r="L32" s="147"/>
      <c r="M32" s="147"/>
      <c r="N32" s="147"/>
      <c r="O32" s="147">
        <v>0.15</v>
      </c>
      <c r="P32" s="147" t="s">
        <v>243</v>
      </c>
      <c r="Q32" s="147"/>
      <c r="R32" s="147" t="s">
        <v>243</v>
      </c>
      <c r="S32" s="147"/>
      <c r="T32" s="147" t="s">
        <v>243</v>
      </c>
      <c r="U32" s="147"/>
      <c r="V32" s="147">
        <f t="shared" si="0"/>
        <v>0.24</v>
      </c>
      <c r="W32" s="147">
        <f t="shared" si="1"/>
        <v>0.32000000000000006</v>
      </c>
      <c r="X32" s="152" t="s">
        <v>2</v>
      </c>
      <c r="Y32" s="147" t="s">
        <v>27</v>
      </c>
      <c r="Z32" s="147"/>
      <c r="AA32" s="147"/>
      <c r="AB32" s="149"/>
    </row>
    <row r="33" spans="1:28" s="150" customFormat="1" ht="50.4" x14ac:dyDescent="0.55000000000000004">
      <c r="A33" s="137">
        <v>23</v>
      </c>
      <c r="B33" s="138" t="s">
        <v>265</v>
      </c>
      <c r="C33" s="138" t="s">
        <v>302</v>
      </c>
      <c r="D33" s="138" t="s">
        <v>269</v>
      </c>
      <c r="E33" s="138" t="s">
        <v>11</v>
      </c>
      <c r="F33" s="139">
        <v>0.4</v>
      </c>
      <c r="G33" s="139">
        <v>0.8</v>
      </c>
      <c r="H33" s="151" t="s">
        <v>1</v>
      </c>
      <c r="I33" s="141">
        <v>2</v>
      </c>
      <c r="J33" s="138" t="s">
        <v>333</v>
      </c>
      <c r="K33" s="139">
        <v>0.25</v>
      </c>
      <c r="L33" s="139"/>
      <c r="M33" s="139"/>
      <c r="N33" s="139">
        <v>0.25</v>
      </c>
      <c r="O33" s="139"/>
      <c r="P33" s="139" t="s">
        <v>243</v>
      </c>
      <c r="Q33" s="139"/>
      <c r="R33" s="139" t="s">
        <v>243</v>
      </c>
      <c r="S33" s="139"/>
      <c r="T33" s="139" t="s">
        <v>243</v>
      </c>
      <c r="U33" s="139"/>
      <c r="V33" s="139">
        <f t="shared" si="0"/>
        <v>0.2</v>
      </c>
      <c r="W33" s="139">
        <f t="shared" si="1"/>
        <v>0.4</v>
      </c>
      <c r="X33" s="142" t="s">
        <v>0</v>
      </c>
      <c r="Y33" s="139" t="s">
        <v>27</v>
      </c>
      <c r="Z33" s="139"/>
      <c r="AA33" s="139"/>
      <c r="AB33" s="143"/>
    </row>
    <row r="34" spans="1:28" s="150" customFormat="1" ht="37.799999999999997" x14ac:dyDescent="0.55000000000000004">
      <c r="A34" s="145">
        <v>24</v>
      </c>
      <c r="B34" s="146" t="s">
        <v>265</v>
      </c>
      <c r="C34" s="136" t="s">
        <v>302</v>
      </c>
      <c r="D34" s="136" t="s">
        <v>337</v>
      </c>
      <c r="E34" s="146" t="s">
        <v>11</v>
      </c>
      <c r="F34" s="147">
        <v>0.6</v>
      </c>
      <c r="G34" s="147">
        <v>0.8</v>
      </c>
      <c r="H34" s="151" t="s">
        <v>1</v>
      </c>
      <c r="I34" s="148">
        <v>1</v>
      </c>
      <c r="J34" s="136" t="s">
        <v>338</v>
      </c>
      <c r="K34" s="147">
        <v>0.25</v>
      </c>
      <c r="L34" s="147"/>
      <c r="M34" s="147"/>
      <c r="N34" s="147"/>
      <c r="O34" s="147">
        <v>0.15</v>
      </c>
      <c r="P34" s="147" t="s">
        <v>243</v>
      </c>
      <c r="Q34" s="147"/>
      <c r="R34" s="147" t="s">
        <v>243</v>
      </c>
      <c r="S34" s="147"/>
      <c r="T34" s="147" t="s">
        <v>243</v>
      </c>
      <c r="U34" s="147"/>
      <c r="V34" s="147">
        <f t="shared" si="0"/>
        <v>0.24</v>
      </c>
      <c r="W34" s="147">
        <f t="shared" si="1"/>
        <v>0.32000000000000006</v>
      </c>
      <c r="X34" s="152" t="s">
        <v>2</v>
      </c>
      <c r="Y34" s="147" t="s">
        <v>27</v>
      </c>
      <c r="Z34" s="147"/>
      <c r="AA34" s="147"/>
      <c r="AB34" s="149"/>
    </row>
    <row r="35" spans="1:28" s="150" customFormat="1" ht="37.799999999999997" x14ac:dyDescent="0.55000000000000004">
      <c r="A35" s="137">
        <v>25</v>
      </c>
      <c r="B35" s="138" t="s">
        <v>265</v>
      </c>
      <c r="C35" s="138" t="s">
        <v>302</v>
      </c>
      <c r="D35" s="138" t="s">
        <v>272</v>
      </c>
      <c r="E35" s="138" t="s">
        <v>7</v>
      </c>
      <c r="F35" s="139">
        <v>0.6</v>
      </c>
      <c r="G35" s="139">
        <v>0.8</v>
      </c>
      <c r="H35" s="151" t="s">
        <v>1</v>
      </c>
      <c r="I35" s="141">
        <v>1</v>
      </c>
      <c r="J35" s="138" t="s">
        <v>339</v>
      </c>
      <c r="K35" s="139">
        <v>0.25</v>
      </c>
      <c r="L35" s="139"/>
      <c r="M35" s="139"/>
      <c r="N35" s="139"/>
      <c r="O35" s="139">
        <v>0.15</v>
      </c>
      <c r="P35" s="139" t="s">
        <v>243</v>
      </c>
      <c r="Q35" s="139"/>
      <c r="R35" s="139"/>
      <c r="S35" s="139" t="s">
        <v>243</v>
      </c>
      <c r="T35" s="139" t="s">
        <v>243</v>
      </c>
      <c r="U35" s="139"/>
      <c r="V35" s="139">
        <f t="shared" si="0"/>
        <v>0.24</v>
      </c>
      <c r="W35" s="139">
        <f t="shared" si="1"/>
        <v>0.32000000000000006</v>
      </c>
      <c r="X35" s="152" t="s">
        <v>2</v>
      </c>
      <c r="Y35" s="139" t="s">
        <v>27</v>
      </c>
      <c r="Z35" s="139"/>
      <c r="AA35" s="139"/>
      <c r="AB35" s="143"/>
    </row>
    <row r="36" spans="1:28" s="150" customFormat="1" ht="37.799999999999997" x14ac:dyDescent="0.55000000000000004">
      <c r="A36" s="145">
        <v>26</v>
      </c>
      <c r="B36" s="146" t="s">
        <v>270</v>
      </c>
      <c r="C36" s="136" t="s">
        <v>299</v>
      </c>
      <c r="D36" s="136" t="s">
        <v>271</v>
      </c>
      <c r="E36" s="146" t="s">
        <v>7</v>
      </c>
      <c r="F36" s="147">
        <v>0.6</v>
      </c>
      <c r="G36" s="147">
        <v>0.8</v>
      </c>
      <c r="H36" s="151" t="s">
        <v>1</v>
      </c>
      <c r="I36" s="148">
        <v>1</v>
      </c>
      <c r="J36" s="136" t="s">
        <v>325</v>
      </c>
      <c r="K36" s="147">
        <v>0.25</v>
      </c>
      <c r="L36" s="147"/>
      <c r="M36" s="147"/>
      <c r="N36" s="147"/>
      <c r="O36" s="147">
        <v>0.15</v>
      </c>
      <c r="P36" s="147" t="s">
        <v>243</v>
      </c>
      <c r="Q36" s="147"/>
      <c r="R36" s="147" t="s">
        <v>243</v>
      </c>
      <c r="S36" s="147"/>
      <c r="T36" s="147" t="s">
        <v>243</v>
      </c>
      <c r="U36" s="147"/>
      <c r="V36" s="147">
        <f>+F36*(+K36+L36+M36+N36+O36)</f>
        <v>0.24</v>
      </c>
      <c r="W36" s="147">
        <f t="shared" si="1"/>
        <v>0.32000000000000006</v>
      </c>
      <c r="X36" s="152" t="s">
        <v>2</v>
      </c>
      <c r="Y36" s="147" t="s">
        <v>27</v>
      </c>
      <c r="Z36" s="147"/>
      <c r="AA36" s="147"/>
      <c r="AB36" s="149"/>
    </row>
    <row r="37" spans="1:28" s="150" customFormat="1" ht="63" x14ac:dyDescent="0.55000000000000004">
      <c r="A37" s="137">
        <v>27</v>
      </c>
      <c r="B37" s="138" t="s">
        <v>273</v>
      </c>
      <c r="C37" s="138" t="s">
        <v>359</v>
      </c>
      <c r="D37" s="138" t="s">
        <v>274</v>
      </c>
      <c r="E37" s="138" t="s">
        <v>11</v>
      </c>
      <c r="F37" s="139">
        <v>0.6</v>
      </c>
      <c r="G37" s="139">
        <v>0.6</v>
      </c>
      <c r="H37" s="140" t="s">
        <v>2</v>
      </c>
      <c r="I37" s="141">
        <v>1</v>
      </c>
      <c r="J37" s="138" t="s">
        <v>332</v>
      </c>
      <c r="K37" s="139">
        <v>0.25</v>
      </c>
      <c r="L37" s="139"/>
      <c r="M37" s="139"/>
      <c r="N37" s="139"/>
      <c r="O37" s="139">
        <v>0.15</v>
      </c>
      <c r="P37" s="139" t="s">
        <v>243</v>
      </c>
      <c r="Q37" s="139"/>
      <c r="R37" s="139"/>
      <c r="S37" s="139" t="s">
        <v>243</v>
      </c>
      <c r="T37" s="139" t="s">
        <v>243</v>
      </c>
      <c r="U37" s="139"/>
      <c r="V37" s="139">
        <f t="shared" si="0"/>
        <v>0.24</v>
      </c>
      <c r="W37" s="139">
        <f t="shared" si="1"/>
        <v>0.24</v>
      </c>
      <c r="X37" s="142" t="s">
        <v>0</v>
      </c>
      <c r="Y37" s="139" t="s">
        <v>27</v>
      </c>
      <c r="Z37" s="139"/>
      <c r="AA37" s="139"/>
      <c r="AB37" s="143"/>
    </row>
    <row r="38" spans="1:28" s="150" customFormat="1" ht="50.4" x14ac:dyDescent="0.55000000000000004">
      <c r="A38" s="145">
        <v>28</v>
      </c>
      <c r="B38" s="146" t="s">
        <v>275</v>
      </c>
      <c r="C38" s="136" t="s">
        <v>303</v>
      </c>
      <c r="D38" s="136" t="s">
        <v>319</v>
      </c>
      <c r="E38" s="146" t="s">
        <v>11</v>
      </c>
      <c r="F38" s="147">
        <v>0.6</v>
      </c>
      <c r="G38" s="147">
        <v>0.4</v>
      </c>
      <c r="H38" s="140" t="s">
        <v>2</v>
      </c>
      <c r="I38" s="148">
        <v>1</v>
      </c>
      <c r="J38" s="136" t="s">
        <v>324</v>
      </c>
      <c r="K38" s="147">
        <v>0.25</v>
      </c>
      <c r="L38" s="147"/>
      <c r="M38" s="147"/>
      <c r="N38" s="147"/>
      <c r="O38" s="147">
        <v>0.15</v>
      </c>
      <c r="P38" s="147" t="s">
        <v>243</v>
      </c>
      <c r="Q38" s="147"/>
      <c r="R38" s="147"/>
      <c r="S38" s="147" t="s">
        <v>243</v>
      </c>
      <c r="T38" s="147" t="s">
        <v>243</v>
      </c>
      <c r="U38" s="147"/>
      <c r="V38" s="147">
        <f t="shared" si="0"/>
        <v>0.24</v>
      </c>
      <c r="W38" s="147">
        <f t="shared" si="1"/>
        <v>0.16000000000000003</v>
      </c>
      <c r="X38" s="142" t="s">
        <v>0</v>
      </c>
      <c r="Y38" s="147" t="s">
        <v>27</v>
      </c>
      <c r="Z38" s="147"/>
      <c r="AA38" s="147"/>
      <c r="AB38" s="149"/>
    </row>
    <row r="39" spans="1:28" s="155" customFormat="1" ht="63" x14ac:dyDescent="0.45">
      <c r="A39" s="137">
        <v>29</v>
      </c>
      <c r="B39" s="138" t="s">
        <v>275</v>
      </c>
      <c r="C39" s="138" t="s">
        <v>303</v>
      </c>
      <c r="D39" s="138" t="s">
        <v>322</v>
      </c>
      <c r="E39" s="138" t="s">
        <v>7</v>
      </c>
      <c r="F39" s="139">
        <v>0.4</v>
      </c>
      <c r="G39" s="139">
        <v>0.4</v>
      </c>
      <c r="H39" s="140" t="s">
        <v>2</v>
      </c>
      <c r="I39" s="141">
        <v>1</v>
      </c>
      <c r="J39" s="138" t="s">
        <v>323</v>
      </c>
      <c r="K39" s="139">
        <v>0</v>
      </c>
      <c r="L39" s="139">
        <v>0.15</v>
      </c>
      <c r="M39" s="139"/>
      <c r="N39" s="139"/>
      <c r="O39" s="139">
        <v>0.15</v>
      </c>
      <c r="P39" s="139" t="s">
        <v>243</v>
      </c>
      <c r="Q39" s="139"/>
      <c r="R39" s="139" t="s">
        <v>243</v>
      </c>
      <c r="S39" s="139"/>
      <c r="T39" s="139" t="s">
        <v>243</v>
      </c>
      <c r="U39" s="139"/>
      <c r="V39" s="139">
        <f t="shared" si="0"/>
        <v>0.12</v>
      </c>
      <c r="W39" s="139">
        <f t="shared" si="1"/>
        <v>0.12</v>
      </c>
      <c r="X39" s="142" t="s">
        <v>0</v>
      </c>
      <c r="Y39" s="139" t="s">
        <v>27</v>
      </c>
      <c r="Z39" s="139"/>
      <c r="AA39" s="139"/>
      <c r="AB39" s="143"/>
    </row>
    <row r="40" spans="1:28" s="155" customFormat="1" ht="37.799999999999997" x14ac:dyDescent="0.45">
      <c r="A40" s="145">
        <v>30</v>
      </c>
      <c r="B40" s="146" t="s">
        <v>275</v>
      </c>
      <c r="C40" s="136" t="s">
        <v>303</v>
      </c>
      <c r="D40" s="136" t="s">
        <v>321</v>
      </c>
      <c r="E40" s="146" t="s">
        <v>11</v>
      </c>
      <c r="F40" s="147">
        <v>0.6</v>
      </c>
      <c r="G40" s="147">
        <v>0.4</v>
      </c>
      <c r="H40" s="140" t="s">
        <v>2</v>
      </c>
      <c r="I40" s="148">
        <v>1</v>
      </c>
      <c r="J40" s="136" t="s">
        <v>320</v>
      </c>
      <c r="K40" s="147">
        <v>0.25</v>
      </c>
      <c r="L40" s="147"/>
      <c r="M40" s="147"/>
      <c r="N40" s="147"/>
      <c r="O40" s="147">
        <v>0.15</v>
      </c>
      <c r="P40" s="147" t="s">
        <v>243</v>
      </c>
      <c r="Q40" s="147"/>
      <c r="R40" s="147" t="s">
        <v>243</v>
      </c>
      <c r="S40" s="147"/>
      <c r="T40" s="147" t="s">
        <v>243</v>
      </c>
      <c r="U40" s="147"/>
      <c r="V40" s="147">
        <f t="shared" si="0"/>
        <v>0.24</v>
      </c>
      <c r="W40" s="147">
        <f t="shared" si="1"/>
        <v>0.16000000000000003</v>
      </c>
      <c r="X40" s="142" t="s">
        <v>0</v>
      </c>
      <c r="Y40" s="147" t="s">
        <v>27</v>
      </c>
      <c r="Z40" s="147"/>
      <c r="AA40" s="147"/>
      <c r="AB40" s="149"/>
    </row>
    <row r="41" spans="1:28" s="155" customFormat="1" ht="63" x14ac:dyDescent="0.45">
      <c r="A41" s="137">
        <v>31</v>
      </c>
      <c r="B41" s="138" t="s">
        <v>276</v>
      </c>
      <c r="C41" s="138" t="s">
        <v>303</v>
      </c>
      <c r="D41" s="138" t="s">
        <v>284</v>
      </c>
      <c r="E41" s="138" t="s">
        <v>309</v>
      </c>
      <c r="F41" s="139">
        <v>0.8</v>
      </c>
      <c r="G41" s="139">
        <v>0.8</v>
      </c>
      <c r="H41" s="156" t="s">
        <v>1</v>
      </c>
      <c r="I41" s="141">
        <v>3</v>
      </c>
      <c r="J41" s="138" t="s">
        <v>307</v>
      </c>
      <c r="K41" s="139">
        <v>0.25</v>
      </c>
      <c r="L41" s="139">
        <v>0</v>
      </c>
      <c r="M41" s="139"/>
      <c r="N41" s="139"/>
      <c r="O41" s="139">
        <v>0.15</v>
      </c>
      <c r="P41" s="139" t="s">
        <v>243</v>
      </c>
      <c r="Q41" s="139"/>
      <c r="R41" s="139"/>
      <c r="S41" s="139" t="s">
        <v>243</v>
      </c>
      <c r="T41" s="139" t="s">
        <v>243</v>
      </c>
      <c r="U41" s="139"/>
      <c r="V41" s="139">
        <f t="shared" si="0"/>
        <v>0.32000000000000006</v>
      </c>
      <c r="W41" s="139">
        <f t="shared" si="1"/>
        <v>0.32000000000000006</v>
      </c>
      <c r="X41" s="152" t="s">
        <v>2</v>
      </c>
      <c r="Y41" s="139" t="s">
        <v>27</v>
      </c>
      <c r="Z41" s="139"/>
      <c r="AA41" s="139"/>
      <c r="AB41" s="143"/>
    </row>
    <row r="42" spans="1:28" s="155" customFormat="1" ht="100.8" x14ac:dyDescent="0.45">
      <c r="A42" s="145">
        <v>32</v>
      </c>
      <c r="B42" s="146" t="s">
        <v>276</v>
      </c>
      <c r="C42" s="136" t="s">
        <v>303</v>
      </c>
      <c r="D42" s="136" t="s">
        <v>277</v>
      </c>
      <c r="E42" s="146" t="s">
        <v>309</v>
      </c>
      <c r="F42" s="147">
        <v>0.4</v>
      </c>
      <c r="G42" s="147">
        <v>0.6</v>
      </c>
      <c r="H42" s="157" t="s">
        <v>2</v>
      </c>
      <c r="I42" s="148">
        <v>4</v>
      </c>
      <c r="J42" s="136" t="s">
        <v>306</v>
      </c>
      <c r="K42" s="147">
        <v>0.25</v>
      </c>
      <c r="L42" s="147">
        <v>0</v>
      </c>
      <c r="M42" s="147"/>
      <c r="N42" s="147"/>
      <c r="O42" s="147">
        <v>0.15</v>
      </c>
      <c r="P42" s="147" t="s">
        <v>243</v>
      </c>
      <c r="Q42" s="147"/>
      <c r="R42" s="147"/>
      <c r="S42" s="147" t="s">
        <v>243</v>
      </c>
      <c r="T42" s="147" t="s">
        <v>243</v>
      </c>
      <c r="U42" s="147"/>
      <c r="V42" s="147">
        <f t="shared" si="0"/>
        <v>0.16000000000000003</v>
      </c>
      <c r="W42" s="147">
        <f t="shared" si="1"/>
        <v>0.24</v>
      </c>
      <c r="X42" s="158" t="s">
        <v>0</v>
      </c>
      <c r="Y42" s="147" t="s">
        <v>27</v>
      </c>
      <c r="Z42" s="147"/>
      <c r="AA42" s="147"/>
      <c r="AB42" s="149"/>
    </row>
    <row r="43" spans="1:28" s="155" customFormat="1" ht="63" x14ac:dyDescent="0.45">
      <c r="A43" s="137">
        <v>33</v>
      </c>
      <c r="B43" s="138" t="s">
        <v>276</v>
      </c>
      <c r="C43" s="138" t="s">
        <v>303</v>
      </c>
      <c r="D43" s="138" t="s">
        <v>278</v>
      </c>
      <c r="E43" s="138" t="s">
        <v>11</v>
      </c>
      <c r="F43" s="139">
        <v>0.6</v>
      </c>
      <c r="G43" s="139">
        <v>0.8</v>
      </c>
      <c r="H43" s="156" t="s">
        <v>1</v>
      </c>
      <c r="I43" s="141">
        <v>2</v>
      </c>
      <c r="J43" s="138" t="s">
        <v>311</v>
      </c>
      <c r="K43" s="139">
        <v>0.25</v>
      </c>
      <c r="L43" s="139">
        <v>0</v>
      </c>
      <c r="M43" s="139"/>
      <c r="N43" s="139"/>
      <c r="O43" s="139">
        <v>0.15</v>
      </c>
      <c r="P43" s="139" t="s">
        <v>243</v>
      </c>
      <c r="Q43" s="139"/>
      <c r="R43" s="139"/>
      <c r="S43" s="139" t="s">
        <v>243</v>
      </c>
      <c r="T43" s="139" t="s">
        <v>243</v>
      </c>
      <c r="U43" s="139"/>
      <c r="V43" s="139">
        <f t="shared" si="0"/>
        <v>0.24</v>
      </c>
      <c r="W43" s="139">
        <f t="shared" si="1"/>
        <v>0.32000000000000006</v>
      </c>
      <c r="X43" s="152" t="s">
        <v>2</v>
      </c>
      <c r="Y43" s="139" t="s">
        <v>27</v>
      </c>
      <c r="Z43" s="139"/>
      <c r="AA43" s="139"/>
      <c r="AB43" s="143"/>
    </row>
    <row r="44" spans="1:28" s="155" customFormat="1" ht="37.799999999999997" x14ac:dyDescent="0.45">
      <c r="A44" s="145">
        <v>34</v>
      </c>
      <c r="B44" s="146" t="s">
        <v>279</v>
      </c>
      <c r="C44" s="136" t="s">
        <v>303</v>
      </c>
      <c r="D44" s="136" t="s">
        <v>280</v>
      </c>
      <c r="E44" s="146" t="s">
        <v>7</v>
      </c>
      <c r="F44" s="147">
        <v>0.8</v>
      </c>
      <c r="G44" s="147">
        <v>0.6</v>
      </c>
      <c r="H44" s="156" t="s">
        <v>1</v>
      </c>
      <c r="I44" s="148">
        <v>1</v>
      </c>
      <c r="J44" s="136" t="s">
        <v>318</v>
      </c>
      <c r="K44" s="147">
        <v>0.25</v>
      </c>
      <c r="L44" s="147">
        <v>0</v>
      </c>
      <c r="M44" s="147"/>
      <c r="N44" s="147"/>
      <c r="O44" s="147">
        <v>0.15</v>
      </c>
      <c r="P44" s="147" t="s">
        <v>243</v>
      </c>
      <c r="Q44" s="147"/>
      <c r="R44" s="147"/>
      <c r="S44" s="147" t="s">
        <v>243</v>
      </c>
      <c r="T44" s="147" t="s">
        <v>243</v>
      </c>
      <c r="U44" s="147"/>
      <c r="V44" s="147">
        <f t="shared" si="0"/>
        <v>0.32000000000000006</v>
      </c>
      <c r="W44" s="147">
        <f t="shared" si="1"/>
        <v>0.24</v>
      </c>
      <c r="X44" s="152" t="s">
        <v>2</v>
      </c>
      <c r="Y44" s="147" t="s">
        <v>27</v>
      </c>
      <c r="Z44" s="147"/>
      <c r="AA44" s="147"/>
      <c r="AB44" s="149"/>
    </row>
    <row r="45" spans="1:28" s="155" customFormat="1" ht="37.799999999999997" x14ac:dyDescent="0.45">
      <c r="A45" s="137">
        <v>35</v>
      </c>
      <c r="B45" s="138" t="s">
        <v>279</v>
      </c>
      <c r="C45" s="138" t="s">
        <v>303</v>
      </c>
      <c r="D45" s="138" t="s">
        <v>281</v>
      </c>
      <c r="E45" s="138" t="s">
        <v>7</v>
      </c>
      <c r="F45" s="139">
        <v>0.8</v>
      </c>
      <c r="G45" s="139">
        <v>0.6</v>
      </c>
      <c r="H45" s="156" t="s">
        <v>1</v>
      </c>
      <c r="I45" s="141">
        <v>1</v>
      </c>
      <c r="J45" s="138" t="s">
        <v>317</v>
      </c>
      <c r="K45" s="139">
        <v>0.25</v>
      </c>
      <c r="L45" s="139">
        <v>0</v>
      </c>
      <c r="M45" s="139"/>
      <c r="N45" s="139"/>
      <c r="O45" s="139">
        <v>0.15</v>
      </c>
      <c r="P45" s="139" t="s">
        <v>243</v>
      </c>
      <c r="Q45" s="139"/>
      <c r="R45" s="139"/>
      <c r="S45" s="139" t="s">
        <v>243</v>
      </c>
      <c r="T45" s="139" t="s">
        <v>243</v>
      </c>
      <c r="U45" s="139"/>
      <c r="V45" s="139">
        <f t="shared" si="0"/>
        <v>0.32000000000000006</v>
      </c>
      <c r="W45" s="139">
        <f t="shared" si="1"/>
        <v>0.24</v>
      </c>
      <c r="X45" s="142" t="s">
        <v>0</v>
      </c>
      <c r="Y45" s="139" t="s">
        <v>27</v>
      </c>
      <c r="Z45" s="139"/>
      <c r="AA45" s="139"/>
      <c r="AB45" s="143"/>
    </row>
    <row r="46" spans="1:28" s="155" customFormat="1" ht="50.4" x14ac:dyDescent="0.45">
      <c r="A46" s="145">
        <v>36</v>
      </c>
      <c r="B46" s="146" t="s">
        <v>279</v>
      </c>
      <c r="C46" s="136" t="s">
        <v>303</v>
      </c>
      <c r="D46" s="136" t="s">
        <v>282</v>
      </c>
      <c r="E46" s="146" t="s">
        <v>310</v>
      </c>
      <c r="F46" s="147">
        <v>0.6</v>
      </c>
      <c r="G46" s="147">
        <v>0.8</v>
      </c>
      <c r="H46" s="151" t="s">
        <v>1</v>
      </c>
      <c r="I46" s="148">
        <v>1</v>
      </c>
      <c r="J46" s="136" t="s">
        <v>316</v>
      </c>
      <c r="K46" s="147">
        <v>0.25</v>
      </c>
      <c r="L46" s="147">
        <v>0</v>
      </c>
      <c r="M46" s="147"/>
      <c r="N46" s="147"/>
      <c r="O46" s="147">
        <v>0.15</v>
      </c>
      <c r="P46" s="147" t="s">
        <v>243</v>
      </c>
      <c r="Q46" s="147"/>
      <c r="R46" s="147"/>
      <c r="S46" s="147" t="s">
        <v>243</v>
      </c>
      <c r="T46" s="147" t="s">
        <v>243</v>
      </c>
      <c r="U46" s="147"/>
      <c r="V46" s="147">
        <f t="shared" si="0"/>
        <v>0.24</v>
      </c>
      <c r="W46" s="147">
        <f t="shared" si="1"/>
        <v>0.32000000000000006</v>
      </c>
      <c r="X46" s="152" t="s">
        <v>2</v>
      </c>
      <c r="Y46" s="147" t="s">
        <v>27</v>
      </c>
      <c r="Z46" s="147"/>
      <c r="AA46" s="147"/>
      <c r="AB46" s="149"/>
    </row>
    <row r="47" spans="1:28" s="155" customFormat="1" ht="37.799999999999997" x14ac:dyDescent="0.45">
      <c r="A47" s="137">
        <v>37</v>
      </c>
      <c r="B47" s="138" t="s">
        <v>279</v>
      </c>
      <c r="C47" s="138" t="s">
        <v>303</v>
      </c>
      <c r="D47" s="138" t="s">
        <v>283</v>
      </c>
      <c r="E47" s="138" t="s">
        <v>7</v>
      </c>
      <c r="F47" s="139">
        <v>0.6</v>
      </c>
      <c r="G47" s="139">
        <v>0.6</v>
      </c>
      <c r="H47" s="140" t="s">
        <v>2</v>
      </c>
      <c r="I47" s="141">
        <v>1</v>
      </c>
      <c r="J47" s="138" t="s">
        <v>315</v>
      </c>
      <c r="K47" s="139">
        <v>0.25</v>
      </c>
      <c r="L47" s="139">
        <v>0</v>
      </c>
      <c r="M47" s="139"/>
      <c r="N47" s="139"/>
      <c r="O47" s="139">
        <v>0.15</v>
      </c>
      <c r="P47" s="139" t="s">
        <v>243</v>
      </c>
      <c r="Q47" s="139"/>
      <c r="R47" s="139"/>
      <c r="S47" s="139" t="s">
        <v>243</v>
      </c>
      <c r="T47" s="139" t="s">
        <v>243</v>
      </c>
      <c r="U47" s="139"/>
      <c r="V47" s="139">
        <f t="shared" si="0"/>
        <v>0.24</v>
      </c>
      <c r="W47" s="139">
        <f t="shared" si="1"/>
        <v>0.24</v>
      </c>
      <c r="X47" s="142" t="s">
        <v>0</v>
      </c>
      <c r="Y47" s="139" t="s">
        <v>27</v>
      </c>
      <c r="Z47" s="139"/>
      <c r="AA47" s="139"/>
      <c r="AB47" s="143"/>
    </row>
    <row r="48" spans="1:28" s="155" customFormat="1" ht="63" x14ac:dyDescent="0.45">
      <c r="A48" s="145">
        <v>38</v>
      </c>
      <c r="B48" s="146" t="s">
        <v>285</v>
      </c>
      <c r="C48" s="136" t="s">
        <v>303</v>
      </c>
      <c r="D48" s="136" t="s">
        <v>314</v>
      </c>
      <c r="E48" s="146" t="s">
        <v>13</v>
      </c>
      <c r="F48" s="147">
        <v>0.6</v>
      </c>
      <c r="G48" s="147">
        <v>0.8</v>
      </c>
      <c r="H48" s="151" t="s">
        <v>1</v>
      </c>
      <c r="I48" s="148">
        <v>2</v>
      </c>
      <c r="J48" s="136" t="s">
        <v>343</v>
      </c>
      <c r="K48" s="147">
        <v>0.25</v>
      </c>
      <c r="L48" s="147">
        <v>0</v>
      </c>
      <c r="M48" s="147"/>
      <c r="N48" s="147"/>
      <c r="O48" s="147">
        <v>0.15</v>
      </c>
      <c r="P48" s="147" t="s">
        <v>243</v>
      </c>
      <c r="Q48" s="147"/>
      <c r="R48" s="147"/>
      <c r="S48" s="147" t="s">
        <v>243</v>
      </c>
      <c r="T48" s="147" t="s">
        <v>243</v>
      </c>
      <c r="U48" s="147"/>
      <c r="V48" s="147">
        <f t="shared" si="0"/>
        <v>0.24</v>
      </c>
      <c r="W48" s="147">
        <f t="shared" si="1"/>
        <v>0.32000000000000006</v>
      </c>
      <c r="X48" s="152" t="s">
        <v>2</v>
      </c>
      <c r="Y48" s="147" t="s">
        <v>287</v>
      </c>
      <c r="Z48" s="147"/>
      <c r="AA48" s="147"/>
      <c r="AB48" s="149"/>
    </row>
    <row r="49" spans="1:28" s="155" customFormat="1" ht="50.4" x14ac:dyDescent="0.45">
      <c r="A49" s="137">
        <v>39</v>
      </c>
      <c r="B49" s="138" t="s">
        <v>285</v>
      </c>
      <c r="C49" s="138" t="s">
        <v>303</v>
      </c>
      <c r="D49" s="138" t="s">
        <v>290</v>
      </c>
      <c r="E49" s="138" t="s">
        <v>13</v>
      </c>
      <c r="F49" s="139">
        <v>0.6</v>
      </c>
      <c r="G49" s="139">
        <v>0.6</v>
      </c>
      <c r="H49" s="140" t="s">
        <v>2</v>
      </c>
      <c r="I49" s="141">
        <v>2</v>
      </c>
      <c r="J49" s="138" t="s">
        <v>342</v>
      </c>
      <c r="K49" s="139">
        <v>0.25</v>
      </c>
      <c r="L49" s="139">
        <v>0</v>
      </c>
      <c r="M49" s="139"/>
      <c r="N49" s="139"/>
      <c r="O49" s="139">
        <v>0.15</v>
      </c>
      <c r="P49" s="139" t="s">
        <v>243</v>
      </c>
      <c r="Q49" s="139"/>
      <c r="R49" s="139"/>
      <c r="S49" s="139" t="s">
        <v>243</v>
      </c>
      <c r="T49" s="139" t="s">
        <v>243</v>
      </c>
      <c r="U49" s="139"/>
      <c r="V49" s="139">
        <f t="shared" si="0"/>
        <v>0.24</v>
      </c>
      <c r="W49" s="139">
        <f t="shared" si="1"/>
        <v>0.24</v>
      </c>
      <c r="X49" s="142" t="s">
        <v>0</v>
      </c>
      <c r="Y49" s="139" t="s">
        <v>287</v>
      </c>
      <c r="Z49" s="139"/>
      <c r="AA49" s="139"/>
      <c r="AB49" s="143"/>
    </row>
    <row r="50" spans="1:28" s="155" customFormat="1" ht="37.799999999999997" x14ac:dyDescent="0.45">
      <c r="A50" s="145">
        <v>40</v>
      </c>
      <c r="B50" s="146" t="s">
        <v>285</v>
      </c>
      <c r="C50" s="136" t="s">
        <v>303</v>
      </c>
      <c r="D50" s="136" t="s">
        <v>291</v>
      </c>
      <c r="E50" s="146" t="s">
        <v>7</v>
      </c>
      <c r="F50" s="147">
        <v>0.8</v>
      </c>
      <c r="G50" s="147">
        <v>0.6</v>
      </c>
      <c r="H50" s="151" t="s">
        <v>1</v>
      </c>
      <c r="I50" s="148">
        <v>1</v>
      </c>
      <c r="J50" s="136" t="s">
        <v>341</v>
      </c>
      <c r="K50" s="147">
        <v>0.25</v>
      </c>
      <c r="L50" s="147">
        <v>0</v>
      </c>
      <c r="M50" s="147"/>
      <c r="N50" s="147"/>
      <c r="O50" s="147">
        <v>0.15</v>
      </c>
      <c r="P50" s="147" t="s">
        <v>243</v>
      </c>
      <c r="Q50" s="147"/>
      <c r="R50" s="147"/>
      <c r="S50" s="147" t="s">
        <v>243</v>
      </c>
      <c r="T50" s="147" t="s">
        <v>243</v>
      </c>
      <c r="U50" s="147"/>
      <c r="V50" s="147">
        <f t="shared" si="0"/>
        <v>0.32000000000000006</v>
      </c>
      <c r="W50" s="147">
        <f t="shared" si="1"/>
        <v>0.24</v>
      </c>
      <c r="X50" s="142" t="s">
        <v>0</v>
      </c>
      <c r="Y50" s="147" t="s">
        <v>287</v>
      </c>
      <c r="Z50" s="147"/>
      <c r="AA50" s="147"/>
      <c r="AB50" s="149"/>
    </row>
    <row r="51" spans="1:28" s="155" customFormat="1" ht="37.799999999999997" x14ac:dyDescent="0.45">
      <c r="A51" s="137">
        <v>41</v>
      </c>
      <c r="B51" s="138" t="s">
        <v>286</v>
      </c>
      <c r="C51" s="138" t="s">
        <v>304</v>
      </c>
      <c r="D51" s="138" t="s">
        <v>288</v>
      </c>
      <c r="E51" s="138" t="s">
        <v>6</v>
      </c>
      <c r="F51" s="139">
        <v>0.4</v>
      </c>
      <c r="G51" s="139">
        <v>0.6</v>
      </c>
      <c r="H51" s="140" t="s">
        <v>2</v>
      </c>
      <c r="I51" s="141">
        <v>1</v>
      </c>
      <c r="J51" s="138" t="s">
        <v>331</v>
      </c>
      <c r="K51" s="139">
        <v>0.25</v>
      </c>
      <c r="L51" s="139">
        <v>0</v>
      </c>
      <c r="M51" s="139"/>
      <c r="N51" s="139"/>
      <c r="O51" s="139">
        <v>0.15</v>
      </c>
      <c r="P51" s="139" t="s">
        <v>243</v>
      </c>
      <c r="Q51" s="139"/>
      <c r="R51" s="139"/>
      <c r="S51" s="139" t="s">
        <v>243</v>
      </c>
      <c r="T51" s="139" t="s">
        <v>243</v>
      </c>
      <c r="U51" s="139"/>
      <c r="V51" s="139">
        <f t="shared" si="0"/>
        <v>0.16000000000000003</v>
      </c>
      <c r="W51" s="139">
        <f t="shared" si="1"/>
        <v>0.24</v>
      </c>
      <c r="X51" s="142" t="s">
        <v>0</v>
      </c>
      <c r="Y51" s="139" t="s">
        <v>27</v>
      </c>
      <c r="Z51" s="139"/>
      <c r="AA51" s="139"/>
      <c r="AB51" s="143"/>
    </row>
    <row r="52" spans="1:28" s="155" customFormat="1" ht="50.7" thickBot="1" x14ac:dyDescent="0.5">
      <c r="A52" s="159">
        <v>42</v>
      </c>
      <c r="B52" s="160" t="s">
        <v>286</v>
      </c>
      <c r="C52" s="161" t="s">
        <v>304</v>
      </c>
      <c r="D52" s="161" t="s">
        <v>289</v>
      </c>
      <c r="E52" s="160" t="s">
        <v>11</v>
      </c>
      <c r="F52" s="162">
        <v>0.4</v>
      </c>
      <c r="G52" s="162">
        <v>0.8</v>
      </c>
      <c r="H52" s="163" t="s">
        <v>1</v>
      </c>
      <c r="I52" s="164">
        <v>3</v>
      </c>
      <c r="J52" s="161" t="s">
        <v>308</v>
      </c>
      <c r="K52" s="162">
        <v>0.25</v>
      </c>
      <c r="L52" s="162">
        <v>0</v>
      </c>
      <c r="M52" s="162"/>
      <c r="N52" s="162"/>
      <c r="O52" s="162">
        <v>0.15</v>
      </c>
      <c r="P52" s="162" t="s">
        <v>243</v>
      </c>
      <c r="Q52" s="162"/>
      <c r="R52" s="162"/>
      <c r="S52" s="162" t="s">
        <v>243</v>
      </c>
      <c r="T52" s="162" t="s">
        <v>243</v>
      </c>
      <c r="U52" s="162"/>
      <c r="V52" s="162">
        <f>+F52*(+K52+L52+M52+N52+O52)</f>
        <v>0.16000000000000003</v>
      </c>
      <c r="W52" s="162">
        <f t="shared" si="1"/>
        <v>0.32000000000000006</v>
      </c>
      <c r="X52" s="165" t="s">
        <v>0</v>
      </c>
      <c r="Y52" s="162" t="s">
        <v>27</v>
      </c>
      <c r="Z52" s="162"/>
      <c r="AA52" s="162"/>
      <c r="AB52" s="166"/>
    </row>
    <row r="53" spans="1:28" ht="12.75" customHeight="1" x14ac:dyDescent="0.4">
      <c r="A53" s="207" t="s">
        <v>330</v>
      </c>
      <c r="B53" s="207"/>
      <c r="C53" s="207"/>
      <c r="D53" s="122"/>
      <c r="E53" s="122"/>
      <c r="F53" s="122"/>
      <c r="G53" s="122"/>
      <c r="H53" s="122"/>
      <c r="I53" s="123">
        <f>SUM(I11:I52)</f>
        <v>68</v>
      </c>
      <c r="J53" s="122"/>
      <c r="K53" s="122"/>
      <c r="L53" s="122"/>
      <c r="M53" s="122"/>
      <c r="N53" s="122"/>
      <c r="O53" s="122"/>
      <c r="P53" s="122"/>
      <c r="Q53" s="122"/>
      <c r="R53" s="122"/>
      <c r="S53" s="122"/>
      <c r="T53" s="122"/>
      <c r="U53" s="122"/>
      <c r="V53" s="122"/>
      <c r="W53" s="122"/>
      <c r="X53" s="122"/>
      <c r="Y53" s="122"/>
      <c r="Z53" s="122"/>
      <c r="AA53" s="122"/>
      <c r="AB53" s="122"/>
    </row>
  </sheetData>
  <sheetProtection algorithmName="SHA-512" hashValue="A8E08Vu9I8cpTRXySMFnXrLb9ff1ZLYvlpOs2KP99bl8CHp/HODtbjExNzLr8sLC/qAVGwT2fFoHeEIeWypopA==" saltValue="MTtjIdC1Ce+KcVIvM8pdmQ==" spinCount="100000" sheet="1" objects="1" scenarios="1"/>
  <dataConsolidate link="1"/>
  <mergeCells count="37">
    <mergeCell ref="C3:Z4"/>
    <mergeCell ref="AA3:AB4"/>
    <mergeCell ref="F6:H6"/>
    <mergeCell ref="A53:C53"/>
    <mergeCell ref="U7:U10"/>
    <mergeCell ref="V7:V10"/>
    <mergeCell ref="W7:W10"/>
    <mergeCell ref="Z7:Z10"/>
    <mergeCell ref="I6:I10"/>
    <mergeCell ref="J6:J10"/>
    <mergeCell ref="K6:U6"/>
    <mergeCell ref="F7:F10"/>
    <mergeCell ref="G7:G10"/>
    <mergeCell ref="N7:N10"/>
    <mergeCell ref="AB7:AB10"/>
    <mergeCell ref="O7:O10"/>
    <mergeCell ref="P7:P10"/>
    <mergeCell ref="Q7:Q10"/>
    <mergeCell ref="R7:R10"/>
    <mergeCell ref="S7:S10"/>
    <mergeCell ref="T7:T10"/>
    <mergeCell ref="A1:B4"/>
    <mergeCell ref="C1:Z1"/>
    <mergeCell ref="A6:A10"/>
    <mergeCell ref="B6:B10"/>
    <mergeCell ref="C6:C10"/>
    <mergeCell ref="D6:D10"/>
    <mergeCell ref="E6:E10"/>
    <mergeCell ref="V6:X6"/>
    <mergeCell ref="Y6:Y10"/>
    <mergeCell ref="Z6:AB6"/>
    <mergeCell ref="K7:K10"/>
    <mergeCell ref="L7:L10"/>
    <mergeCell ref="M7:M10"/>
    <mergeCell ref="AA1:AB2"/>
    <mergeCell ref="C2:Z2"/>
    <mergeCell ref="AA7:AA10"/>
  </mergeCells>
  <dataValidations count="1">
    <dataValidation type="list" allowBlank="1" showErrorMessage="1" sqref="Y37:Y50 Y18:Y25" xr:uid="{2946403C-72AF-49D4-8818-101B15A46043}">
      <formula1>#REF!</formula1>
    </dataValidation>
  </dataValidations>
  <printOptions horizontalCentered="1"/>
  <pageMargins left="0.43307086614173201" right="0.43307086614173201" top="0.98425196850393704" bottom="0.98425196850393704" header="0.31496062992126" footer="0.31496062992126"/>
  <pageSetup paperSize="5" scale="7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showGridLines="0" zoomScale="90" zoomScaleNormal="90" workbookViewId="0">
      <selection activeCell="D12" sqref="D12"/>
    </sheetView>
  </sheetViews>
  <sheetFormatPr baseColWidth="10" defaultColWidth="11" defaultRowHeight="11.4" x14ac:dyDescent="0.4"/>
  <cols>
    <col min="1" max="1" width="13.41796875" style="120" customWidth="1"/>
    <col min="2" max="2" width="25.41796875" style="45" customWidth="1"/>
    <col min="3" max="3" width="20.26171875" style="45" customWidth="1"/>
    <col min="4" max="4" width="17.41796875" style="45" customWidth="1"/>
    <col min="5" max="5" width="15.15625" style="46" customWidth="1"/>
    <col min="6" max="6" width="4.578125" style="45" customWidth="1"/>
    <col min="7" max="7" width="8.15625" style="120" customWidth="1"/>
    <col min="8" max="9" width="15.41796875" style="45" customWidth="1"/>
    <col min="10" max="10" width="18" style="45" customWidth="1"/>
    <col min="11" max="11" width="41" style="46" customWidth="1"/>
    <col min="12" max="12" width="11" style="45"/>
    <col min="13" max="13" width="11.26171875" style="45" bestFit="1" customWidth="1"/>
    <col min="14" max="14" width="12.41796875" style="45" bestFit="1" customWidth="1"/>
    <col min="15" max="16384" width="11" style="45"/>
  </cols>
  <sheetData>
    <row r="1" spans="1:14" ht="21.6" customHeight="1" x14ac:dyDescent="0.4">
      <c r="A1" s="221" t="s">
        <v>165</v>
      </c>
      <c r="B1" s="222"/>
      <c r="C1" s="222"/>
      <c r="D1" s="222"/>
      <c r="E1" s="223"/>
      <c r="G1" s="221" t="s">
        <v>165</v>
      </c>
      <c r="H1" s="222"/>
      <c r="I1" s="222"/>
      <c r="J1" s="222"/>
      <c r="K1" s="223"/>
    </row>
    <row r="2" spans="1:14" ht="21.6" customHeight="1" x14ac:dyDescent="0.4">
      <c r="A2" s="224" t="s">
        <v>166</v>
      </c>
      <c r="B2" s="225"/>
      <c r="C2" s="225"/>
      <c r="D2" s="225"/>
      <c r="E2" s="226"/>
      <c r="G2" s="224" t="s">
        <v>167</v>
      </c>
      <c r="H2" s="225"/>
      <c r="I2" s="225"/>
      <c r="J2" s="225"/>
      <c r="K2" s="226"/>
    </row>
    <row r="3" spans="1:14" ht="21.6" customHeight="1" x14ac:dyDescent="0.4">
      <c r="A3" s="227"/>
      <c r="B3" s="228"/>
      <c r="C3" s="228"/>
      <c r="D3" s="228"/>
      <c r="E3" s="229"/>
      <c r="G3" s="227"/>
      <c r="H3" s="228"/>
      <c r="I3" s="228"/>
      <c r="J3" s="228"/>
      <c r="K3" s="229"/>
    </row>
    <row r="4" spans="1:14" ht="11.7" thickBot="1" x14ac:dyDescent="0.45">
      <c r="A4" s="86"/>
      <c r="E4" s="87"/>
      <c r="G4" s="86"/>
      <c r="K4" s="87"/>
    </row>
    <row r="5" spans="1:14" ht="22.8" x14ac:dyDescent="0.4">
      <c r="A5" s="88" t="s">
        <v>114</v>
      </c>
      <c r="B5" s="89" t="s">
        <v>156</v>
      </c>
      <c r="C5" s="90" t="s">
        <v>155</v>
      </c>
      <c r="D5" s="89" t="s">
        <v>154</v>
      </c>
      <c r="E5" s="91" t="s">
        <v>153</v>
      </c>
      <c r="G5" s="92" t="s">
        <v>114</v>
      </c>
      <c r="H5" s="93" t="s">
        <v>152</v>
      </c>
      <c r="I5" s="94" t="s">
        <v>151</v>
      </c>
      <c r="J5" s="93" t="s">
        <v>150</v>
      </c>
      <c r="K5" s="95" t="s">
        <v>149</v>
      </c>
    </row>
    <row r="6" spans="1:14" s="101" customFormat="1" x14ac:dyDescent="0.55000000000000004">
      <c r="A6" s="96">
        <v>1</v>
      </c>
      <c r="B6" s="97" t="s">
        <v>148</v>
      </c>
      <c r="C6" s="98">
        <v>0.2</v>
      </c>
      <c r="D6" s="99" t="s">
        <v>147</v>
      </c>
      <c r="E6" s="100" t="s">
        <v>142</v>
      </c>
      <c r="G6" s="96">
        <v>1</v>
      </c>
      <c r="H6" s="97" t="s">
        <v>146</v>
      </c>
      <c r="I6" s="98">
        <v>0.2</v>
      </c>
      <c r="J6" s="102" t="s">
        <v>145</v>
      </c>
      <c r="K6" s="103" t="s">
        <v>144</v>
      </c>
      <c r="N6" s="104"/>
    </row>
    <row r="7" spans="1:14" s="101" customFormat="1" ht="34.200000000000003" x14ac:dyDescent="0.55000000000000004">
      <c r="A7" s="105">
        <v>2</v>
      </c>
      <c r="B7" s="106" t="s">
        <v>121</v>
      </c>
      <c r="C7" s="107">
        <v>0.4</v>
      </c>
      <c r="D7" s="99" t="s">
        <v>143</v>
      </c>
      <c r="E7" s="108" t="s">
        <v>136</v>
      </c>
      <c r="G7" s="105">
        <v>2</v>
      </c>
      <c r="H7" s="106" t="s">
        <v>141</v>
      </c>
      <c r="I7" s="107">
        <v>0.4</v>
      </c>
      <c r="J7" s="102" t="s">
        <v>140</v>
      </c>
      <c r="K7" s="103" t="s">
        <v>139</v>
      </c>
    </row>
    <row r="8" spans="1:14" s="101" customFormat="1" ht="22.8" x14ac:dyDescent="0.55000000000000004">
      <c r="A8" s="109">
        <v>3</v>
      </c>
      <c r="B8" s="110" t="s">
        <v>138</v>
      </c>
      <c r="C8" s="111">
        <v>0.6</v>
      </c>
      <c r="D8" s="99" t="s">
        <v>137</v>
      </c>
      <c r="E8" s="108" t="s">
        <v>132</v>
      </c>
      <c r="G8" s="109">
        <v>3</v>
      </c>
      <c r="H8" s="110" t="s">
        <v>2</v>
      </c>
      <c r="I8" s="111">
        <v>0.6</v>
      </c>
      <c r="J8" s="102" t="s">
        <v>135</v>
      </c>
      <c r="K8" s="103" t="s">
        <v>134</v>
      </c>
    </row>
    <row r="9" spans="1:14" s="101" customFormat="1" ht="34.200000000000003" x14ac:dyDescent="0.55000000000000004">
      <c r="A9" s="112">
        <v>4</v>
      </c>
      <c r="B9" s="113" t="s">
        <v>120</v>
      </c>
      <c r="C9" s="114">
        <v>0.8</v>
      </c>
      <c r="D9" s="99" t="s">
        <v>133</v>
      </c>
      <c r="E9" s="108" t="s">
        <v>127</v>
      </c>
      <c r="G9" s="112">
        <v>4</v>
      </c>
      <c r="H9" s="113" t="s">
        <v>117</v>
      </c>
      <c r="I9" s="114">
        <v>0.8</v>
      </c>
      <c r="J9" s="102" t="s">
        <v>131</v>
      </c>
      <c r="K9" s="103" t="s">
        <v>130</v>
      </c>
    </row>
    <row r="10" spans="1:14" s="101" customFormat="1" ht="23.1" thickBot="1" x14ac:dyDescent="0.6">
      <c r="A10" s="115">
        <v>5</v>
      </c>
      <c r="B10" s="116" t="s">
        <v>129</v>
      </c>
      <c r="C10" s="117">
        <v>1</v>
      </c>
      <c r="D10" s="219" t="s">
        <v>128</v>
      </c>
      <c r="E10" s="220"/>
      <c r="G10" s="115">
        <v>5</v>
      </c>
      <c r="H10" s="116" t="s">
        <v>118</v>
      </c>
      <c r="I10" s="117">
        <v>1</v>
      </c>
      <c r="J10" s="118" t="s">
        <v>126</v>
      </c>
      <c r="K10" s="119" t="s">
        <v>125</v>
      </c>
    </row>
    <row r="11" spans="1:14" ht="12.4" customHeight="1" x14ac:dyDescent="0.4">
      <c r="A11" s="44" t="s">
        <v>124</v>
      </c>
      <c r="G11" s="44" t="s">
        <v>198</v>
      </c>
    </row>
    <row r="12" spans="1:14" ht="12.4" customHeight="1" x14ac:dyDescent="0.4">
      <c r="A12" s="47" t="s">
        <v>199</v>
      </c>
      <c r="G12" s="47" t="s">
        <v>200</v>
      </c>
    </row>
    <row r="14" spans="1:14" x14ac:dyDescent="0.4">
      <c r="G14" s="49" t="s">
        <v>201</v>
      </c>
      <c r="H14" s="50"/>
      <c r="J14" s="121">
        <v>776777637464</v>
      </c>
    </row>
    <row r="15" spans="1:14" x14ac:dyDescent="0.4">
      <c r="A15" s="49"/>
      <c r="B15" s="50"/>
      <c r="D15" s="50"/>
      <c r="G15" s="49" t="s">
        <v>123</v>
      </c>
      <c r="H15" s="50"/>
      <c r="J15" s="50">
        <v>1160000</v>
      </c>
    </row>
    <row r="16" spans="1:14" x14ac:dyDescent="0.4">
      <c r="A16" s="49"/>
      <c r="B16" s="50"/>
      <c r="D16" s="50"/>
      <c r="G16" s="49" t="s">
        <v>202</v>
      </c>
      <c r="J16" s="51">
        <f>+J14/J15</f>
        <v>669635.89436551719</v>
      </c>
    </row>
    <row r="17" spans="1:4" x14ac:dyDescent="0.4">
      <c r="A17" s="49"/>
      <c r="D17" s="51"/>
    </row>
  </sheetData>
  <sheetProtection algorithmName="SHA-512" hashValue="0EZL7Ivis9NAHyNawZzmECDCklFniT6S4P4CbF4oAntkwLFFQRzCJTTcO10a1t/FNwjm/1HB+vcVIndPeHi1WQ==" saltValue="ONkV4gRk2f5zrLRezbAAyQ==" spinCount="100000" sheet="1" objects="1" scenarios="1"/>
  <mergeCells count="7">
    <mergeCell ref="D10:E10"/>
    <mergeCell ref="A1:E1"/>
    <mergeCell ref="A2:E2"/>
    <mergeCell ref="A3:E3"/>
    <mergeCell ref="G1:K1"/>
    <mergeCell ref="G2:K2"/>
    <mergeCell ref="G3:K3"/>
  </mergeCells>
  <pageMargins left="0.7" right="0.7" top="0.75" bottom="0.75" header="0.3" footer="0.3"/>
  <pageSetup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zoomScale="80" zoomScaleNormal="80" workbookViewId="0">
      <selection activeCell="F8" sqref="F8"/>
    </sheetView>
  </sheetViews>
  <sheetFormatPr baseColWidth="10" defaultColWidth="11" defaultRowHeight="14.1" x14ac:dyDescent="0.5"/>
  <cols>
    <col min="1" max="1" width="4.68359375" style="4" customWidth="1"/>
    <col min="2" max="2" width="5.68359375" style="4" customWidth="1"/>
    <col min="3" max="3" width="8.68359375" style="5" customWidth="1"/>
    <col min="4" max="4" width="1.41796875" style="4" customWidth="1"/>
    <col min="5" max="9" width="10.578125" style="4" customWidth="1"/>
    <col min="10" max="10" width="1.15625" style="4" customWidth="1"/>
    <col min="11" max="16384" width="11" style="4"/>
  </cols>
  <sheetData>
    <row r="1" spans="2:11" ht="14.7" x14ac:dyDescent="0.5">
      <c r="B1" s="235" t="s">
        <v>165</v>
      </c>
      <c r="C1" s="236"/>
      <c r="D1" s="236"/>
      <c r="E1" s="236"/>
      <c r="F1" s="236"/>
      <c r="G1" s="236"/>
      <c r="H1" s="236"/>
      <c r="I1" s="236"/>
      <c r="J1" s="236"/>
      <c r="K1" s="237"/>
    </row>
    <row r="2" spans="2:11" ht="14.7" x14ac:dyDescent="0.5">
      <c r="B2" s="238" t="s">
        <v>168</v>
      </c>
      <c r="C2" s="239"/>
      <c r="D2" s="239"/>
      <c r="E2" s="239"/>
      <c r="F2" s="239"/>
      <c r="G2" s="239"/>
      <c r="H2" s="239"/>
      <c r="I2" s="239"/>
      <c r="J2" s="239"/>
      <c r="K2" s="240"/>
    </row>
    <row r="3" spans="2:11" x14ac:dyDescent="0.5">
      <c r="B3" s="241"/>
      <c r="C3" s="242"/>
      <c r="D3" s="242"/>
      <c r="E3" s="242"/>
      <c r="F3" s="242"/>
      <c r="G3" s="242"/>
      <c r="H3" s="242"/>
      <c r="I3" s="242"/>
      <c r="J3" s="242"/>
      <c r="K3" s="243"/>
    </row>
    <row r="4" spans="2:11" x14ac:dyDescent="0.5">
      <c r="B4" s="15"/>
      <c r="K4" s="16"/>
    </row>
    <row r="5" spans="2:11" ht="26.1" customHeight="1" x14ac:dyDescent="0.5">
      <c r="B5" s="15"/>
      <c r="E5" s="230" t="s">
        <v>157</v>
      </c>
      <c r="F5" s="231"/>
      <c r="G5" s="231"/>
      <c r="H5" s="231"/>
      <c r="I5" s="232"/>
      <c r="K5" s="16"/>
    </row>
    <row r="6" spans="2:11" x14ac:dyDescent="0.5">
      <c r="B6" s="15"/>
      <c r="K6" s="16"/>
    </row>
    <row r="7" spans="2:11" ht="30" customHeight="1" x14ac:dyDescent="0.5">
      <c r="B7" s="233" t="s">
        <v>119</v>
      </c>
      <c r="C7" s="6" t="s">
        <v>158</v>
      </c>
      <c r="E7" s="14"/>
      <c r="F7" s="14"/>
      <c r="G7" s="14"/>
      <c r="H7" s="14"/>
      <c r="I7" s="7"/>
      <c r="K7" s="17" t="s">
        <v>159</v>
      </c>
    </row>
    <row r="8" spans="2:11" ht="30" customHeight="1" x14ac:dyDescent="0.5">
      <c r="B8" s="234"/>
      <c r="C8" s="6" t="s">
        <v>160</v>
      </c>
      <c r="E8" s="8"/>
      <c r="F8" s="8"/>
      <c r="G8" s="14"/>
      <c r="H8" s="14"/>
      <c r="I8" s="7"/>
      <c r="K8" s="18" t="s">
        <v>1</v>
      </c>
    </row>
    <row r="9" spans="2:11" ht="30" customHeight="1" x14ac:dyDescent="0.5">
      <c r="B9" s="234"/>
      <c r="C9" s="6" t="s">
        <v>161</v>
      </c>
      <c r="E9" s="8"/>
      <c r="F9" s="8"/>
      <c r="G9" s="8"/>
      <c r="H9" s="14"/>
      <c r="I9" s="7"/>
      <c r="K9" s="19" t="s">
        <v>2</v>
      </c>
    </row>
    <row r="10" spans="2:11" ht="30" customHeight="1" x14ac:dyDescent="0.5">
      <c r="B10" s="234"/>
      <c r="C10" s="6" t="s">
        <v>162</v>
      </c>
      <c r="E10" s="9"/>
      <c r="F10" s="8"/>
      <c r="G10" s="8"/>
      <c r="H10" s="14"/>
      <c r="I10" s="7"/>
      <c r="K10" s="20" t="s">
        <v>0</v>
      </c>
    </row>
    <row r="11" spans="2:11" ht="30" customHeight="1" x14ac:dyDescent="0.5">
      <c r="B11" s="234"/>
      <c r="C11" s="6" t="s">
        <v>163</v>
      </c>
      <c r="E11" s="9"/>
      <c r="F11" s="9"/>
      <c r="G11" s="8"/>
      <c r="H11" s="14"/>
      <c r="I11" s="7"/>
      <c r="K11" s="16"/>
    </row>
    <row r="12" spans="2:11" x14ac:dyDescent="0.5">
      <c r="B12" s="15"/>
      <c r="C12" s="21"/>
      <c r="K12" s="16"/>
    </row>
    <row r="13" spans="2:11" s="10" customFormat="1" x14ac:dyDescent="0.5">
      <c r="B13" s="22"/>
      <c r="C13" s="23"/>
      <c r="D13" s="4"/>
      <c r="E13" s="6" t="s">
        <v>146</v>
      </c>
      <c r="F13" s="6" t="s">
        <v>141</v>
      </c>
      <c r="G13" s="6" t="s">
        <v>2</v>
      </c>
      <c r="H13" s="6" t="s">
        <v>117</v>
      </c>
      <c r="I13" s="6" t="s">
        <v>118</v>
      </c>
      <c r="K13" s="24"/>
    </row>
    <row r="14" spans="2:11" s="11" customFormat="1" x14ac:dyDescent="0.5">
      <c r="B14" s="25"/>
      <c r="C14" s="26"/>
      <c r="D14" s="27"/>
      <c r="E14" s="12">
        <v>0.2</v>
      </c>
      <c r="F14" s="12">
        <v>0.4</v>
      </c>
      <c r="G14" s="12">
        <v>0.6</v>
      </c>
      <c r="H14" s="12">
        <v>0.8</v>
      </c>
      <c r="I14" s="12">
        <v>1</v>
      </c>
      <c r="J14" s="28"/>
      <c r="K14" s="29"/>
    </row>
    <row r="15" spans="2:11" ht="14.4" thickBot="1" x14ac:dyDescent="0.55000000000000004">
      <c r="B15" s="30"/>
      <c r="C15" s="31"/>
      <c r="D15" s="32"/>
      <c r="E15" s="33" t="s">
        <v>164</v>
      </c>
      <c r="F15" s="32"/>
      <c r="G15" s="32"/>
      <c r="H15" s="32"/>
      <c r="I15" s="32"/>
      <c r="J15" s="32"/>
      <c r="K15" s="34"/>
    </row>
    <row r="17" spans="3:3" s="13" customFormat="1" x14ac:dyDescent="0.55000000000000004">
      <c r="C17" s="5"/>
    </row>
  </sheetData>
  <sheetProtection algorithmName="SHA-512" hashValue="ohQKf6iokGvxJotSTgoUUXCOVgMUthhva8kpH128zxSwsUlRdTSKZZY81bz3gOovxdljsXKTPZWogqGo7+osdA==" saltValue="yFbe7y5ySWDInXpzAh58MQ==" spinCount="100000" sheet="1" objects="1" scenarios="1"/>
  <mergeCells count="5">
    <mergeCell ref="E5:I5"/>
    <mergeCell ref="B7:B11"/>
    <mergeCell ref="B1:K1"/>
    <mergeCell ref="B2:K2"/>
    <mergeCell ref="B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topLeftCell="A7" zoomScale="80" zoomScaleNormal="80" workbookViewId="0">
      <selection activeCell="H23" sqref="H23"/>
    </sheetView>
  </sheetViews>
  <sheetFormatPr baseColWidth="10" defaultColWidth="11" defaultRowHeight="10.199999999999999" x14ac:dyDescent="0.35"/>
  <cols>
    <col min="1" max="1" width="6.83984375" style="43" customWidth="1"/>
    <col min="2" max="2" width="6.26171875" style="43" customWidth="1"/>
    <col min="3" max="3" width="15" style="84" customWidth="1"/>
    <col min="4" max="4" width="95.41796875" style="43" customWidth="1"/>
    <col min="5" max="5" width="7.83984375" style="85" customWidth="1"/>
    <col min="6" max="16384" width="11" style="43"/>
  </cols>
  <sheetData>
    <row r="1" spans="1:5" ht="20.25" customHeight="1" x14ac:dyDescent="0.35">
      <c r="A1" s="252" t="s">
        <v>165</v>
      </c>
      <c r="B1" s="253"/>
      <c r="C1" s="253"/>
      <c r="D1" s="253"/>
      <c r="E1" s="254"/>
    </row>
    <row r="2" spans="1:5" ht="20.25" customHeight="1" x14ac:dyDescent="0.35">
      <c r="A2" s="255" t="s">
        <v>203</v>
      </c>
      <c r="B2" s="256"/>
      <c r="C2" s="256"/>
      <c r="D2" s="256"/>
      <c r="E2" s="257"/>
    </row>
    <row r="3" spans="1:5" ht="20.25" customHeight="1" x14ac:dyDescent="0.35">
      <c r="A3" s="258" t="s">
        <v>204</v>
      </c>
      <c r="B3" s="259"/>
      <c r="C3" s="259"/>
      <c r="D3" s="259"/>
      <c r="E3" s="260"/>
    </row>
    <row r="4" spans="1:5" ht="20.25" customHeight="1" thickBot="1" x14ac:dyDescent="0.4">
      <c r="A4" s="261" t="s">
        <v>205</v>
      </c>
      <c r="B4" s="262"/>
      <c r="C4" s="262"/>
      <c r="D4" s="52" t="s">
        <v>206</v>
      </c>
      <c r="E4" s="53" t="s">
        <v>207</v>
      </c>
    </row>
    <row r="5" spans="1:5" ht="27" customHeight="1" x14ac:dyDescent="0.35">
      <c r="A5" s="263" t="s">
        <v>208</v>
      </c>
      <c r="B5" s="250" t="s">
        <v>209</v>
      </c>
      <c r="C5" s="54" t="s">
        <v>210</v>
      </c>
      <c r="D5" s="55" t="s">
        <v>211</v>
      </c>
      <c r="E5" s="56">
        <v>0.25</v>
      </c>
    </row>
    <row r="6" spans="1:5" ht="27" customHeight="1" x14ac:dyDescent="0.35">
      <c r="A6" s="264"/>
      <c r="B6" s="266"/>
      <c r="C6" s="57" t="s">
        <v>212</v>
      </c>
      <c r="D6" s="58" t="s">
        <v>213</v>
      </c>
      <c r="E6" s="59">
        <v>0.15</v>
      </c>
    </row>
    <row r="7" spans="1:5" ht="27" customHeight="1" thickBot="1" x14ac:dyDescent="0.4">
      <c r="A7" s="264"/>
      <c r="B7" s="251"/>
      <c r="C7" s="60" t="s">
        <v>214</v>
      </c>
      <c r="D7" s="61" t="s">
        <v>215</v>
      </c>
      <c r="E7" s="62">
        <v>0.1</v>
      </c>
    </row>
    <row r="8" spans="1:5" ht="27" customHeight="1" thickTop="1" x14ac:dyDescent="0.35">
      <c r="A8" s="264"/>
      <c r="B8" s="267" t="s">
        <v>216</v>
      </c>
      <c r="C8" s="63" t="s">
        <v>217</v>
      </c>
      <c r="D8" s="64" t="s">
        <v>218</v>
      </c>
      <c r="E8" s="65">
        <v>0.25</v>
      </c>
    </row>
    <row r="9" spans="1:5" ht="27" customHeight="1" thickBot="1" x14ac:dyDescent="0.4">
      <c r="A9" s="265"/>
      <c r="B9" s="268"/>
      <c r="C9" s="66" t="s">
        <v>219</v>
      </c>
      <c r="D9" s="67" t="s">
        <v>220</v>
      </c>
      <c r="E9" s="68">
        <v>0.15</v>
      </c>
    </row>
    <row r="10" spans="1:5" ht="27" customHeight="1" thickTop="1" x14ac:dyDescent="0.35">
      <c r="A10" s="244" t="s">
        <v>221</v>
      </c>
      <c r="B10" s="246" t="s">
        <v>222</v>
      </c>
      <c r="C10" s="69" t="s">
        <v>223</v>
      </c>
      <c r="D10" s="70" t="s">
        <v>224</v>
      </c>
      <c r="E10" s="71" t="s">
        <v>225</v>
      </c>
    </row>
    <row r="11" spans="1:5" ht="27" customHeight="1" thickBot="1" x14ac:dyDescent="0.4">
      <c r="A11" s="244"/>
      <c r="B11" s="247"/>
      <c r="C11" s="60" t="s">
        <v>226</v>
      </c>
      <c r="D11" s="61" t="s">
        <v>227</v>
      </c>
      <c r="E11" s="72" t="s">
        <v>225</v>
      </c>
    </row>
    <row r="12" spans="1:5" ht="27" customHeight="1" thickTop="1" x14ac:dyDescent="0.35">
      <c r="A12" s="244"/>
      <c r="B12" s="248" t="s">
        <v>228</v>
      </c>
      <c r="C12" s="73" t="s">
        <v>188</v>
      </c>
      <c r="D12" s="74" t="s">
        <v>229</v>
      </c>
      <c r="E12" s="75" t="s">
        <v>225</v>
      </c>
    </row>
    <row r="13" spans="1:5" ht="27" customHeight="1" thickBot="1" x14ac:dyDescent="0.4">
      <c r="A13" s="244"/>
      <c r="B13" s="249"/>
      <c r="C13" s="76" t="s">
        <v>230</v>
      </c>
      <c r="D13" s="77" t="s">
        <v>231</v>
      </c>
      <c r="E13" s="78" t="s">
        <v>225</v>
      </c>
    </row>
    <row r="14" spans="1:5" ht="27" customHeight="1" thickTop="1" x14ac:dyDescent="0.35">
      <c r="A14" s="244"/>
      <c r="B14" s="250" t="s">
        <v>232</v>
      </c>
      <c r="C14" s="54" t="s">
        <v>233</v>
      </c>
      <c r="D14" s="55" t="s">
        <v>234</v>
      </c>
      <c r="E14" s="79" t="s">
        <v>225</v>
      </c>
    </row>
    <row r="15" spans="1:5" ht="27" customHeight="1" thickBot="1" x14ac:dyDescent="0.4">
      <c r="A15" s="245"/>
      <c r="B15" s="251"/>
      <c r="C15" s="60" t="s">
        <v>235</v>
      </c>
      <c r="D15" s="61" t="s">
        <v>236</v>
      </c>
      <c r="E15" s="72" t="s">
        <v>225</v>
      </c>
    </row>
    <row r="16" spans="1:5" ht="12.9" thickTop="1" x14ac:dyDescent="0.4">
      <c r="A16" s="80" t="s">
        <v>237</v>
      </c>
      <c r="B16" s="81"/>
      <c r="C16" s="82"/>
      <c r="D16" s="81"/>
      <c r="E16" s="83"/>
    </row>
  </sheetData>
  <sheetProtection algorithmName="SHA-512" hashValue="QYK9drorNpexnvFnBTV0dY5T/DRYDSpdWxZXnuXUgxYwEj+guNeOqQyrgW7MTSSMMopaXWvghOMPFc2SQ3I0Hg==" saltValue="222dAN4gede73h2XVla4HA==" spinCount="100000" sheet="1" objects="1" scenarios="1"/>
  <mergeCells count="11">
    <mergeCell ref="A10:A15"/>
    <mergeCell ref="B10:B11"/>
    <mergeCell ref="B12:B13"/>
    <mergeCell ref="B14:B15"/>
    <mergeCell ref="A1:E1"/>
    <mergeCell ref="A2:E2"/>
    <mergeCell ref="A3:E3"/>
    <mergeCell ref="A4:C4"/>
    <mergeCell ref="A5:A9"/>
    <mergeCell ref="B5:B7"/>
    <mergeCell ref="B8: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9"/>
  <sheetViews>
    <sheetView showGridLines="0" zoomScale="80" zoomScaleNormal="80" workbookViewId="0"/>
  </sheetViews>
  <sheetFormatPr baseColWidth="10" defaultColWidth="11" defaultRowHeight="14.1" x14ac:dyDescent="0.5"/>
  <cols>
    <col min="1" max="1" width="4.68359375" style="4" customWidth="1"/>
    <col min="2" max="2" width="5.68359375" style="4" customWidth="1"/>
    <col min="3" max="4" width="5.68359375" style="4" hidden="1" customWidth="1"/>
    <col min="5" max="5" width="10.83984375" style="4" hidden="1" customWidth="1"/>
    <col min="6" max="6" width="6.41796875" style="4" hidden="1" customWidth="1"/>
    <col min="7" max="7" width="5.578125" style="4" hidden="1" customWidth="1"/>
    <col min="8" max="8" width="6.26171875" style="4" hidden="1" customWidth="1"/>
    <col min="9" max="9" width="6" style="4" hidden="1" customWidth="1"/>
    <col min="10" max="10" width="4.41796875" style="4" hidden="1" customWidth="1"/>
    <col min="11" max="11" width="7.15625" style="4" hidden="1" customWidth="1"/>
    <col min="12" max="12" width="7.26171875" style="4" hidden="1" customWidth="1"/>
    <col min="13" max="13" width="5.578125" style="4" hidden="1" customWidth="1"/>
    <col min="14" max="14" width="5.41796875" style="4" hidden="1" customWidth="1"/>
    <col min="15" max="16" width="5.15625" style="4" hidden="1" customWidth="1"/>
    <col min="17" max="17" width="10.578125" style="5" customWidth="1"/>
    <col min="18" max="18" width="7" style="5" customWidth="1"/>
    <col min="19" max="19" width="8.83984375" style="5" customWidth="1"/>
    <col min="20" max="20" width="1.41796875" style="4" customWidth="1"/>
    <col min="21" max="27" width="12.26171875" style="4" customWidth="1"/>
    <col min="28" max="16384" width="11" style="4"/>
  </cols>
  <sheetData>
    <row r="1" spans="2:27" ht="14.7" x14ac:dyDescent="0.5">
      <c r="B1" s="235" t="s">
        <v>165</v>
      </c>
      <c r="C1" s="236"/>
      <c r="D1" s="236"/>
      <c r="E1" s="236"/>
      <c r="F1" s="236"/>
      <c r="G1" s="236"/>
      <c r="H1" s="236"/>
      <c r="I1" s="236"/>
      <c r="J1" s="236"/>
      <c r="K1" s="236"/>
      <c r="L1" s="236"/>
      <c r="M1" s="236"/>
      <c r="N1" s="236"/>
      <c r="O1" s="236"/>
      <c r="P1" s="236"/>
      <c r="Q1" s="236"/>
      <c r="R1" s="236"/>
      <c r="S1" s="236"/>
      <c r="T1" s="236"/>
      <c r="U1" s="236"/>
      <c r="V1" s="236"/>
      <c r="W1" s="236"/>
      <c r="X1" s="236"/>
      <c r="Y1" s="236"/>
      <c r="Z1" s="236"/>
      <c r="AA1" s="237"/>
    </row>
    <row r="2" spans="2:27" ht="14.7" x14ac:dyDescent="0.5">
      <c r="B2" s="269" t="s">
        <v>179</v>
      </c>
      <c r="C2" s="270"/>
      <c r="D2" s="270"/>
      <c r="E2" s="270"/>
      <c r="F2" s="270"/>
      <c r="G2" s="270"/>
      <c r="H2" s="270"/>
      <c r="I2" s="270"/>
      <c r="J2" s="270"/>
      <c r="K2" s="270"/>
      <c r="L2" s="270"/>
      <c r="M2" s="270"/>
      <c r="N2" s="270"/>
      <c r="O2" s="270"/>
      <c r="P2" s="270"/>
      <c r="Q2" s="270"/>
      <c r="R2" s="270"/>
      <c r="S2" s="270"/>
      <c r="T2" s="270"/>
      <c r="U2" s="270"/>
      <c r="V2" s="270"/>
      <c r="W2" s="270"/>
      <c r="X2" s="270"/>
      <c r="Y2" s="270"/>
      <c r="Z2" s="270"/>
      <c r="AA2" s="271"/>
    </row>
    <row r="3" spans="2:27" x14ac:dyDescent="0.5">
      <c r="B3" s="241"/>
      <c r="C3" s="242"/>
      <c r="D3" s="242"/>
      <c r="E3" s="242"/>
      <c r="F3" s="242"/>
      <c r="G3" s="242"/>
      <c r="H3" s="242"/>
      <c r="I3" s="242"/>
      <c r="J3" s="242"/>
      <c r="K3" s="242"/>
      <c r="L3" s="242"/>
      <c r="M3" s="242"/>
      <c r="N3" s="242"/>
      <c r="O3" s="242"/>
      <c r="P3" s="242"/>
      <c r="Q3" s="242"/>
      <c r="R3" s="242"/>
      <c r="S3" s="242"/>
      <c r="T3" s="242"/>
      <c r="U3" s="242"/>
      <c r="V3" s="242"/>
      <c r="W3" s="242"/>
      <c r="X3" s="242"/>
      <c r="Y3" s="242"/>
      <c r="Z3" s="242"/>
      <c r="AA3" s="243"/>
    </row>
    <row r="4" spans="2:27" x14ac:dyDescent="0.5">
      <c r="B4" s="15"/>
      <c r="AA4" s="16"/>
    </row>
    <row r="5" spans="2:27" x14ac:dyDescent="0.5">
      <c r="B5" s="15"/>
      <c r="U5" s="272" t="s">
        <v>172</v>
      </c>
      <c r="V5" s="272"/>
      <c r="X5" s="272" t="s">
        <v>173</v>
      </c>
      <c r="Y5" s="272"/>
      <c r="AA5" s="16"/>
    </row>
    <row r="6" spans="2:27" x14ac:dyDescent="0.5">
      <c r="B6" s="15"/>
      <c r="F6" s="275" t="s">
        <v>181</v>
      </c>
      <c r="G6" s="275"/>
      <c r="H6" s="275"/>
      <c r="I6" s="276" t="s">
        <v>182</v>
      </c>
      <c r="J6" s="276"/>
      <c r="K6" s="277" t="s">
        <v>185</v>
      </c>
      <c r="L6" s="277"/>
      <c r="M6" s="276" t="s">
        <v>153</v>
      </c>
      <c r="N6" s="276"/>
      <c r="O6" s="277" t="s">
        <v>192</v>
      </c>
      <c r="P6" s="277"/>
      <c r="U6" s="273"/>
      <c r="V6" s="273"/>
      <c r="X6" s="273"/>
      <c r="Y6" s="273"/>
      <c r="AA6" s="16"/>
    </row>
    <row r="7" spans="2:27" ht="26.1" customHeight="1" x14ac:dyDescent="0.5">
      <c r="B7" s="15"/>
      <c r="E7" s="36" t="s">
        <v>180</v>
      </c>
      <c r="F7" s="35" t="s">
        <v>3</v>
      </c>
      <c r="G7" s="35" t="s">
        <v>23</v>
      </c>
      <c r="H7" s="35" t="s">
        <v>122</v>
      </c>
      <c r="I7" s="37" t="s">
        <v>183</v>
      </c>
      <c r="J7" s="35" t="s">
        <v>184</v>
      </c>
      <c r="K7" s="37" t="s">
        <v>187</v>
      </c>
      <c r="L7" s="35" t="s">
        <v>186</v>
      </c>
      <c r="M7" s="35" t="s">
        <v>188</v>
      </c>
      <c r="N7" s="35" t="s">
        <v>189</v>
      </c>
      <c r="O7" s="35" t="s">
        <v>190</v>
      </c>
      <c r="P7" s="35" t="s">
        <v>191</v>
      </c>
      <c r="U7" s="230" t="s">
        <v>157</v>
      </c>
      <c r="V7" s="231"/>
      <c r="W7" s="231"/>
      <c r="X7" s="231"/>
      <c r="Y7" s="232"/>
      <c r="AA7" s="16"/>
    </row>
    <row r="8" spans="2:27" x14ac:dyDescent="0.5">
      <c r="B8" s="15"/>
      <c r="AA8" s="16"/>
    </row>
    <row r="9" spans="2:27" ht="30" customHeight="1" x14ac:dyDescent="0.5">
      <c r="B9" s="15"/>
      <c r="Q9" s="274" t="s">
        <v>170</v>
      </c>
      <c r="R9" s="233" t="s">
        <v>119</v>
      </c>
      <c r="S9" s="6" t="s">
        <v>158</v>
      </c>
      <c r="U9" s="14"/>
      <c r="V9" s="14"/>
      <c r="W9" s="14"/>
      <c r="X9" s="14"/>
      <c r="Y9" s="7"/>
      <c r="AA9" s="17" t="s">
        <v>159</v>
      </c>
    </row>
    <row r="10" spans="2:27" ht="30" customHeight="1" x14ac:dyDescent="0.5">
      <c r="B10" s="15"/>
      <c r="Q10" s="274"/>
      <c r="R10" s="234"/>
      <c r="S10" s="6" t="s">
        <v>160</v>
      </c>
      <c r="U10" s="8"/>
      <c r="V10" s="8"/>
      <c r="W10" s="14"/>
      <c r="X10" s="14"/>
      <c r="Y10" s="7"/>
      <c r="AA10" s="18" t="s">
        <v>1</v>
      </c>
    </row>
    <row r="11" spans="2:27" ht="30" customHeight="1" x14ac:dyDescent="0.5">
      <c r="B11" s="15"/>
      <c r="R11" s="234"/>
      <c r="S11" s="6" t="s">
        <v>161</v>
      </c>
      <c r="U11" s="8"/>
      <c r="V11" s="8"/>
      <c r="W11" s="8"/>
      <c r="X11" s="14"/>
      <c r="Y11" s="7"/>
      <c r="AA11" s="19" t="s">
        <v>2</v>
      </c>
    </row>
    <row r="12" spans="2:27" ht="30" customHeight="1" x14ac:dyDescent="0.5">
      <c r="B12" s="15"/>
      <c r="Q12" s="274" t="s">
        <v>171</v>
      </c>
      <c r="R12" s="234"/>
      <c r="S12" s="6" t="s">
        <v>162</v>
      </c>
      <c r="U12" s="9"/>
      <c r="V12" s="8"/>
      <c r="W12" s="8"/>
      <c r="X12" s="14"/>
      <c r="Y12" s="7"/>
      <c r="AA12" s="20" t="s">
        <v>0</v>
      </c>
    </row>
    <row r="13" spans="2:27" ht="30" customHeight="1" x14ac:dyDescent="0.5">
      <c r="B13" s="15"/>
      <c r="Q13" s="274"/>
      <c r="R13" s="234"/>
      <c r="S13" s="6" t="s">
        <v>163</v>
      </c>
      <c r="U13" s="9"/>
      <c r="V13" s="9"/>
      <c r="W13" s="8"/>
      <c r="X13" s="14"/>
      <c r="Y13" s="7"/>
      <c r="AA13" s="16"/>
    </row>
    <row r="14" spans="2:27" x14ac:dyDescent="0.5">
      <c r="B14" s="15"/>
      <c r="Q14" s="21"/>
      <c r="R14" s="21"/>
      <c r="S14" s="21"/>
      <c r="AA14" s="16"/>
    </row>
    <row r="15" spans="2:27" s="10" customFormat="1" x14ac:dyDescent="0.5">
      <c r="B15" s="22"/>
      <c r="Q15" s="23"/>
      <c r="R15" s="23"/>
      <c r="S15" s="23"/>
      <c r="T15" s="4"/>
      <c r="U15" s="6" t="s">
        <v>146</v>
      </c>
      <c r="V15" s="6" t="s">
        <v>141</v>
      </c>
      <c r="W15" s="6" t="s">
        <v>2</v>
      </c>
      <c r="X15" s="6" t="s">
        <v>117</v>
      </c>
      <c r="Y15" s="6" t="s">
        <v>118</v>
      </c>
      <c r="AA15" s="24"/>
    </row>
    <row r="16" spans="2:27" s="11" customFormat="1" x14ac:dyDescent="0.5">
      <c r="B16" s="25"/>
      <c r="C16" s="28"/>
      <c r="D16" s="28"/>
      <c r="E16" s="28"/>
      <c r="F16" s="28"/>
      <c r="G16" s="28"/>
      <c r="H16" s="28"/>
      <c r="I16" s="28"/>
      <c r="J16" s="28"/>
      <c r="K16" s="28"/>
      <c r="L16" s="28"/>
      <c r="M16" s="28"/>
      <c r="N16" s="28"/>
      <c r="O16" s="28"/>
      <c r="P16" s="28"/>
      <c r="Q16" s="26"/>
      <c r="R16" s="26"/>
      <c r="S16" s="26"/>
      <c r="T16" s="27"/>
      <c r="U16" s="12">
        <v>0.2</v>
      </c>
      <c r="V16" s="12">
        <v>0.4</v>
      </c>
      <c r="W16" s="12">
        <v>0.6</v>
      </c>
      <c r="X16" s="12">
        <v>0.8</v>
      </c>
      <c r="Y16" s="12">
        <v>1</v>
      </c>
      <c r="Z16" s="28"/>
      <c r="AA16" s="29"/>
    </row>
    <row r="17" spans="2:27" ht="14.4" thickBot="1" x14ac:dyDescent="0.55000000000000004">
      <c r="B17" s="30"/>
      <c r="C17" s="32"/>
      <c r="D17" s="32"/>
      <c r="E17" s="32"/>
      <c r="F17" s="32"/>
      <c r="G17" s="32"/>
      <c r="H17" s="32"/>
      <c r="I17" s="32"/>
      <c r="J17" s="32"/>
      <c r="K17" s="32"/>
      <c r="L17" s="32"/>
      <c r="M17" s="32"/>
      <c r="N17" s="32"/>
      <c r="O17" s="32"/>
      <c r="P17" s="32"/>
      <c r="Q17" s="31"/>
      <c r="R17" s="31"/>
      <c r="S17" s="31"/>
      <c r="T17" s="32"/>
      <c r="U17" s="48" t="s">
        <v>164</v>
      </c>
      <c r="V17" s="32"/>
      <c r="W17" s="32"/>
      <c r="X17" s="32"/>
      <c r="Y17" s="32"/>
      <c r="Z17" s="32"/>
      <c r="AA17" s="34"/>
    </row>
    <row r="19" spans="2:27" s="13" customFormat="1" x14ac:dyDescent="0.55000000000000004">
      <c r="Q19" s="5"/>
      <c r="R19" s="5"/>
      <c r="S19" s="5"/>
    </row>
  </sheetData>
  <sheetProtection algorithmName="SHA-512" hashValue="J7yjVXWs0eMRveAXxD2FSTpvMpBfliZpgi1Yb6D65F54cvWvR/jzb/JDyMKye4IvXMS1jkdMLFd3bMbiftiNxw==" saltValue="KkjPj7qM/3bQRtfvf/zqwA==" spinCount="100000" sheet="1" objects="1" scenarios="1"/>
  <mergeCells count="14">
    <mergeCell ref="Q9:Q10"/>
    <mergeCell ref="R9:R13"/>
    <mergeCell ref="Q12:Q13"/>
    <mergeCell ref="F6:H6"/>
    <mergeCell ref="I6:J6"/>
    <mergeCell ref="K6:L6"/>
    <mergeCell ref="M6:N6"/>
    <mergeCell ref="O6:P6"/>
    <mergeCell ref="U7:Y7"/>
    <mergeCell ref="B1:AA1"/>
    <mergeCell ref="B2:AA2"/>
    <mergeCell ref="B3:AA3"/>
    <mergeCell ref="U5:V6"/>
    <mergeCell ref="X5:Y6"/>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O44"/>
  <sheetViews>
    <sheetView zoomScaleNormal="100" workbookViewId="0">
      <selection activeCell="AAM14" sqref="AAM14"/>
    </sheetView>
  </sheetViews>
  <sheetFormatPr baseColWidth="10" defaultColWidth="19" defaultRowHeight="14.4" x14ac:dyDescent="0.55000000000000004"/>
  <cols>
    <col min="1" max="1" width="20.15625" style="1" customWidth="1"/>
    <col min="2" max="3" width="19" style="1"/>
    <col min="4" max="4" width="31" style="1" customWidth="1"/>
    <col min="5" max="5" width="96.68359375" style="1" customWidth="1"/>
    <col min="6" max="16384" width="19" style="1"/>
  </cols>
  <sheetData>
    <row r="1" spans="1:15" x14ac:dyDescent="0.55000000000000004">
      <c r="G1" s="278" t="s">
        <v>34</v>
      </c>
      <c r="I1" s="278" t="s">
        <v>35</v>
      </c>
    </row>
    <row r="2" spans="1:15" ht="28.8" x14ac:dyDescent="0.55000000000000004">
      <c r="A2" s="2" t="s">
        <v>10</v>
      </c>
      <c r="B2" s="2" t="s">
        <v>14</v>
      </c>
      <c r="C2" s="2" t="s">
        <v>17</v>
      </c>
      <c r="D2" s="2" t="s">
        <v>63</v>
      </c>
      <c r="E2" s="2" t="s">
        <v>36</v>
      </c>
      <c r="F2" s="2" t="s">
        <v>18</v>
      </c>
      <c r="G2" s="278"/>
      <c r="H2" s="2" t="s">
        <v>19</v>
      </c>
      <c r="I2" s="278"/>
      <c r="J2" s="2" t="s">
        <v>20</v>
      </c>
      <c r="K2" s="2" t="s">
        <v>22</v>
      </c>
      <c r="L2" s="2" t="s">
        <v>8</v>
      </c>
      <c r="M2" s="2" t="s">
        <v>9</v>
      </c>
      <c r="N2" s="2" t="s">
        <v>24</v>
      </c>
      <c r="O2" s="2" t="s">
        <v>26</v>
      </c>
    </row>
    <row r="3" spans="1:15" x14ac:dyDescent="0.55000000000000004">
      <c r="A3" s="1" t="s">
        <v>6</v>
      </c>
      <c r="B3" s="1" t="s">
        <v>15</v>
      </c>
      <c r="C3" s="1" t="s">
        <v>58</v>
      </c>
      <c r="D3" s="1" t="s">
        <v>64</v>
      </c>
      <c r="E3" s="1" t="s">
        <v>113</v>
      </c>
      <c r="F3" s="1" t="s">
        <v>37</v>
      </c>
      <c r="G3" s="3">
        <v>5</v>
      </c>
      <c r="H3" s="1" t="s">
        <v>38</v>
      </c>
      <c r="I3" s="3">
        <v>5</v>
      </c>
      <c r="J3" s="1" t="s">
        <v>21</v>
      </c>
      <c r="K3" s="1" t="s">
        <v>3</v>
      </c>
      <c r="L3" s="1" t="s">
        <v>44</v>
      </c>
      <c r="M3" s="1" t="s">
        <v>46</v>
      </c>
      <c r="N3" s="1" t="s">
        <v>25</v>
      </c>
      <c r="O3" s="1" t="s">
        <v>5</v>
      </c>
    </row>
    <row r="4" spans="1:15" ht="28.8" x14ac:dyDescent="0.55000000000000004">
      <c r="A4" s="1" t="s">
        <v>51</v>
      </c>
      <c r="B4" s="1" t="s">
        <v>54</v>
      </c>
      <c r="C4" s="1" t="s">
        <v>57</v>
      </c>
      <c r="D4" s="1" t="s">
        <v>65</v>
      </c>
      <c r="E4" s="1" t="s">
        <v>72</v>
      </c>
      <c r="F4" s="1" t="s">
        <v>39</v>
      </c>
      <c r="G4" s="3">
        <v>4</v>
      </c>
      <c r="H4" s="1" t="s">
        <v>32</v>
      </c>
      <c r="I4" s="3">
        <v>4</v>
      </c>
      <c r="J4" s="1" t="s">
        <v>1</v>
      </c>
      <c r="K4" s="1" t="s">
        <v>23</v>
      </c>
      <c r="L4" s="1" t="s">
        <v>45</v>
      </c>
      <c r="M4" s="1" t="s">
        <v>47</v>
      </c>
      <c r="N4" s="1" t="s">
        <v>49</v>
      </c>
      <c r="O4" s="1" t="s">
        <v>4</v>
      </c>
    </row>
    <row r="5" spans="1:15" ht="28.8" x14ac:dyDescent="0.55000000000000004">
      <c r="A5" s="1" t="s">
        <v>7</v>
      </c>
      <c r="B5" s="1" t="s">
        <v>55</v>
      </c>
      <c r="C5" s="1" t="s">
        <v>59</v>
      </c>
      <c r="D5" s="1" t="s">
        <v>66</v>
      </c>
      <c r="E5" s="1" t="s">
        <v>73</v>
      </c>
      <c r="F5" s="1" t="s">
        <v>31</v>
      </c>
      <c r="G5" s="3">
        <v>3</v>
      </c>
      <c r="H5" s="1" t="s">
        <v>40</v>
      </c>
      <c r="I5" s="3">
        <v>3</v>
      </c>
      <c r="J5" s="1" t="s">
        <v>2</v>
      </c>
      <c r="L5" s="1" t="s">
        <v>48</v>
      </c>
      <c r="M5" s="1" t="s">
        <v>48</v>
      </c>
      <c r="N5" s="1" t="s">
        <v>27</v>
      </c>
    </row>
    <row r="6" spans="1:15" ht="28.8" x14ac:dyDescent="0.55000000000000004">
      <c r="A6" s="1" t="s">
        <v>12</v>
      </c>
      <c r="B6" s="1" t="s">
        <v>13</v>
      </c>
      <c r="C6" s="1" t="s">
        <v>61</v>
      </c>
      <c r="D6" s="1" t="s">
        <v>67</v>
      </c>
      <c r="E6" s="1" t="s">
        <v>74</v>
      </c>
      <c r="F6" s="1" t="s">
        <v>33</v>
      </c>
      <c r="G6" s="3">
        <v>2</v>
      </c>
      <c r="H6" s="1" t="s">
        <v>41</v>
      </c>
      <c r="I6" s="3">
        <v>2</v>
      </c>
      <c r="J6" s="1" t="s">
        <v>0</v>
      </c>
      <c r="N6" s="1" t="s">
        <v>50</v>
      </c>
    </row>
    <row r="7" spans="1:15" ht="28.8" x14ac:dyDescent="0.55000000000000004">
      <c r="A7" s="1" t="s">
        <v>13</v>
      </c>
      <c r="B7" s="1" t="s">
        <v>16</v>
      </c>
      <c r="C7" s="1" t="s">
        <v>60</v>
      </c>
      <c r="D7" s="1" t="s">
        <v>68</v>
      </c>
      <c r="E7" s="1" t="s">
        <v>75</v>
      </c>
      <c r="F7" s="1" t="s">
        <v>71</v>
      </c>
      <c r="G7" s="3">
        <v>1</v>
      </c>
      <c r="H7" s="1" t="s">
        <v>42</v>
      </c>
      <c r="I7" s="3">
        <v>1</v>
      </c>
    </row>
    <row r="8" spans="1:15" ht="28.8" x14ac:dyDescent="0.55000000000000004">
      <c r="A8" s="1" t="s">
        <v>11</v>
      </c>
      <c r="B8" s="1" t="s">
        <v>56</v>
      </c>
      <c r="C8" s="1" t="s">
        <v>62</v>
      </c>
      <c r="D8" s="1" t="s">
        <v>69</v>
      </c>
      <c r="E8" s="1" t="s">
        <v>76</v>
      </c>
    </row>
    <row r="9" spans="1:15" ht="28.8" x14ac:dyDescent="0.55000000000000004">
      <c r="A9" s="1" t="s">
        <v>52</v>
      </c>
      <c r="B9" s="1" t="s">
        <v>28</v>
      </c>
      <c r="C9" s="1" t="s">
        <v>28</v>
      </c>
      <c r="D9" s="1" t="s">
        <v>70</v>
      </c>
      <c r="E9" s="1" t="s">
        <v>77</v>
      </c>
    </row>
    <row r="10" spans="1:15" ht="28.8" x14ac:dyDescent="0.55000000000000004">
      <c r="A10" s="1" t="s">
        <v>29</v>
      </c>
      <c r="D10" s="1" t="s">
        <v>28</v>
      </c>
      <c r="E10" s="1" t="s">
        <v>81</v>
      </c>
    </row>
    <row r="11" spans="1:15" x14ac:dyDescent="0.55000000000000004">
      <c r="A11" s="1" t="s">
        <v>53</v>
      </c>
      <c r="E11" s="1" t="s">
        <v>82</v>
      </c>
    </row>
    <row r="12" spans="1:15" x14ac:dyDescent="0.55000000000000004">
      <c r="A12" s="1" t="s">
        <v>16</v>
      </c>
      <c r="E12" s="1" t="s">
        <v>83</v>
      </c>
    </row>
    <row r="13" spans="1:15" x14ac:dyDescent="0.55000000000000004">
      <c r="E13" s="1" t="s">
        <v>84</v>
      </c>
    </row>
    <row r="14" spans="1:15" x14ac:dyDescent="0.55000000000000004">
      <c r="A14" s="1" t="s">
        <v>43</v>
      </c>
      <c r="E14" s="1" t="s">
        <v>85</v>
      </c>
    </row>
    <row r="15" spans="1:15" x14ac:dyDescent="0.55000000000000004">
      <c r="E15" s="1" t="s">
        <v>78</v>
      </c>
    </row>
    <row r="16" spans="1:15" x14ac:dyDescent="0.55000000000000004">
      <c r="E16" s="1" t="s">
        <v>86</v>
      </c>
    </row>
    <row r="17" spans="5:5" x14ac:dyDescent="0.55000000000000004">
      <c r="E17" s="1" t="s">
        <v>79</v>
      </c>
    </row>
    <row r="18" spans="5:5" x14ac:dyDescent="0.55000000000000004">
      <c r="E18" s="1" t="s">
        <v>80</v>
      </c>
    </row>
    <row r="19" spans="5:5" x14ac:dyDescent="0.55000000000000004">
      <c r="E19" s="1" t="s">
        <v>87</v>
      </c>
    </row>
    <row r="20" spans="5:5" x14ac:dyDescent="0.55000000000000004">
      <c r="E20" s="1" t="s">
        <v>88</v>
      </c>
    </row>
    <row r="21" spans="5:5" x14ac:dyDescent="0.55000000000000004">
      <c r="E21" s="1" t="s">
        <v>89</v>
      </c>
    </row>
    <row r="22" spans="5:5" x14ac:dyDescent="0.55000000000000004">
      <c r="E22" s="1" t="s">
        <v>90</v>
      </c>
    </row>
    <row r="23" spans="5:5" x14ac:dyDescent="0.55000000000000004">
      <c r="E23" s="1" t="s">
        <v>91</v>
      </c>
    </row>
    <row r="24" spans="5:5" x14ac:dyDescent="0.55000000000000004">
      <c r="E24" s="1" t="s">
        <v>92</v>
      </c>
    </row>
    <row r="25" spans="5:5" x14ac:dyDescent="0.55000000000000004">
      <c r="E25" s="1" t="s">
        <v>93</v>
      </c>
    </row>
    <row r="26" spans="5:5" x14ac:dyDescent="0.55000000000000004">
      <c r="E26" s="1" t="s">
        <v>94</v>
      </c>
    </row>
    <row r="27" spans="5:5" x14ac:dyDescent="0.55000000000000004">
      <c r="E27" s="1" t="s">
        <v>95</v>
      </c>
    </row>
    <row r="28" spans="5:5" x14ac:dyDescent="0.55000000000000004">
      <c r="E28" s="1" t="s">
        <v>96</v>
      </c>
    </row>
    <row r="29" spans="5:5" x14ac:dyDescent="0.55000000000000004">
      <c r="E29" s="1" t="s">
        <v>97</v>
      </c>
    </row>
    <row r="30" spans="5:5" x14ac:dyDescent="0.55000000000000004">
      <c r="E30" s="1" t="s">
        <v>98</v>
      </c>
    </row>
    <row r="31" spans="5:5" x14ac:dyDescent="0.55000000000000004">
      <c r="E31" s="1" t="s">
        <v>99</v>
      </c>
    </row>
    <row r="32" spans="5:5" x14ac:dyDescent="0.55000000000000004">
      <c r="E32" s="1" t="s">
        <v>100</v>
      </c>
    </row>
    <row r="33" spans="5:5" x14ac:dyDescent="0.55000000000000004">
      <c r="E33" s="1" t="s">
        <v>101</v>
      </c>
    </row>
    <row r="34" spans="5:5" x14ac:dyDescent="0.55000000000000004">
      <c r="E34" s="1" t="s">
        <v>102</v>
      </c>
    </row>
    <row r="35" spans="5:5" x14ac:dyDescent="0.55000000000000004">
      <c r="E35" s="1" t="s">
        <v>103</v>
      </c>
    </row>
    <row r="36" spans="5:5" x14ac:dyDescent="0.55000000000000004">
      <c r="E36" s="1" t="s">
        <v>104</v>
      </c>
    </row>
    <row r="37" spans="5:5" x14ac:dyDescent="0.55000000000000004">
      <c r="E37" s="1" t="s">
        <v>105</v>
      </c>
    </row>
    <row r="38" spans="5:5" x14ac:dyDescent="0.55000000000000004">
      <c r="E38" s="1" t="s">
        <v>106</v>
      </c>
    </row>
    <row r="39" spans="5:5" x14ac:dyDescent="0.55000000000000004">
      <c r="E39" s="1" t="s">
        <v>107</v>
      </c>
    </row>
    <row r="40" spans="5:5" x14ac:dyDescent="0.55000000000000004">
      <c r="E40" s="1" t="s">
        <v>108</v>
      </c>
    </row>
    <row r="41" spans="5:5" x14ac:dyDescent="0.55000000000000004">
      <c r="E41" s="1" t="s">
        <v>109</v>
      </c>
    </row>
    <row r="42" spans="5:5" x14ac:dyDescent="0.55000000000000004">
      <c r="E42" s="1" t="s">
        <v>110</v>
      </c>
    </row>
    <row r="43" spans="5:5" x14ac:dyDescent="0.55000000000000004">
      <c r="E43" s="1" t="s">
        <v>111</v>
      </c>
    </row>
    <row r="44" spans="5:5" x14ac:dyDescent="0.55000000000000004">
      <c r="E44" s="1" t="s">
        <v>112</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Mapa de riesgos VF</vt:lpstr>
      <vt:lpstr>2023- Tablas Inherente</vt:lpstr>
      <vt:lpstr>2023- Mapa Calor R Inherente</vt:lpstr>
      <vt:lpstr>Tipologia RResidual</vt:lpstr>
      <vt:lpstr>2023- Mapa Calor R Residual</vt:lpstr>
      <vt:lpstr>Criterios</vt:lpstr>
      <vt:lpstr>'2023- Tablas Inherente'!Área_de_impresión</vt:lpstr>
      <vt:lpstr>'Mapa de riesgos VF'!Clasificacion</vt:lpstr>
      <vt:lpstr>'Mapa de riesgos VF'!pro</vt:lpstr>
      <vt:lpstr>'Mapa de riesgos VF'!Procesos</vt:lpstr>
      <vt:lpstr>'Mapa de riesgos VF'!Títulos_a_imprimir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EFR</cp:lastModifiedBy>
  <cp:lastPrinted>2023-03-23T03:52:26Z</cp:lastPrinted>
  <dcterms:created xsi:type="dcterms:W3CDTF">2013-05-09T21:35:12Z</dcterms:created>
  <dcterms:modified xsi:type="dcterms:W3CDTF">2023-03-23T04:34:55Z</dcterms:modified>
</cp:coreProperties>
</file>